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60" yWindow="1068" windowWidth="8460" windowHeight="5856" firstSheet="3" activeTab="3"/>
  </bookViews>
  <sheets>
    <sheet name="Sheet2" sheetId="2" state="hidden" r:id="rId1"/>
    <sheet name="Sheet3" sheetId="3" state="hidden" r:id="rId2"/>
    <sheet name="Sheet4" sheetId="4" state="hidden" r:id="rId3"/>
    <sheet name="Sheet 1" sheetId="5" r:id="rId4"/>
  </sheets>
  <definedNames>
    <definedName name="_xlnm.Print_Area" localSheetId="3">'Sheet 1'!$A$1:$T$54</definedName>
  </definedNames>
  <calcPr calcId="145621"/>
</workbook>
</file>

<file path=xl/calcChain.xml><?xml version="1.0" encoding="utf-8"?>
<calcChain xmlns="http://schemas.openxmlformats.org/spreadsheetml/2006/main">
  <c r="T18" i="5" l="1"/>
  <c r="T19" i="5"/>
  <c r="T20" i="5"/>
  <c r="T50" i="5"/>
  <c r="T44" i="5"/>
  <c r="T43" i="5"/>
  <c r="T34" i="5"/>
  <c r="T33" i="5"/>
  <c r="T32" i="5"/>
  <c r="T31" i="5"/>
  <c r="K52" i="5" l="1"/>
  <c r="K51" i="5"/>
  <c r="K49" i="5"/>
  <c r="K48" i="5"/>
  <c r="K47" i="5"/>
  <c r="K46" i="5"/>
  <c r="K41" i="5"/>
  <c r="K39" i="5"/>
  <c r="K38" i="5"/>
  <c r="K37" i="5"/>
  <c r="K36" i="5"/>
  <c r="K28" i="5"/>
  <c r="K27" i="5"/>
  <c r="K26" i="5"/>
  <c r="K25" i="5"/>
  <c r="K24" i="5"/>
  <c r="K23" i="5"/>
  <c r="K22" i="5"/>
  <c r="K16" i="5"/>
  <c r="K15" i="5"/>
  <c r="K14" i="5"/>
  <c r="K13" i="5"/>
  <c r="K12" i="5"/>
  <c r="K11" i="5"/>
  <c r="K10" i="5"/>
  <c r="Q10" i="5" s="1"/>
  <c r="T10" i="5" s="1"/>
  <c r="O52" i="5"/>
  <c r="O51" i="5"/>
  <c r="O49" i="5"/>
  <c r="O48" i="5"/>
  <c r="O47" i="5"/>
  <c r="O46" i="5"/>
  <c r="O41" i="5"/>
  <c r="O39" i="5"/>
  <c r="O38" i="5"/>
  <c r="O37" i="5"/>
  <c r="O36" i="5"/>
  <c r="O29" i="5"/>
  <c r="O28" i="5"/>
  <c r="O27" i="5"/>
  <c r="O26" i="5"/>
  <c r="O25" i="5"/>
  <c r="O24" i="5"/>
  <c r="O23" i="5"/>
  <c r="O22" i="5"/>
  <c r="O16" i="5"/>
  <c r="O15" i="5"/>
  <c r="O14" i="5"/>
  <c r="O13" i="5"/>
  <c r="O12" i="5"/>
  <c r="O11" i="5"/>
  <c r="Q52" i="5"/>
  <c r="Q51" i="5"/>
  <c r="Q49" i="5"/>
  <c r="Q48" i="5"/>
  <c r="Q47" i="5"/>
  <c r="Q46" i="5"/>
  <c r="Q41" i="5"/>
  <c r="Q40" i="5"/>
  <c r="Q39" i="5"/>
  <c r="Q38" i="5"/>
  <c r="Q37" i="5"/>
  <c r="Q36" i="5"/>
  <c r="Q29" i="5"/>
  <c r="Q28" i="5"/>
  <c r="Q27" i="5"/>
  <c r="Q26" i="5"/>
  <c r="Q25" i="5"/>
  <c r="Q24" i="5"/>
  <c r="Q23" i="5"/>
  <c r="Q22" i="5"/>
  <c r="Q16" i="5"/>
  <c r="Q15" i="5"/>
  <c r="Q14" i="5"/>
  <c r="Q13" i="5"/>
  <c r="Q12" i="5"/>
  <c r="Q11" i="5"/>
  <c r="T52" i="5"/>
  <c r="T51" i="5"/>
  <c r="T49" i="5"/>
  <c r="T48" i="5"/>
  <c r="T47" i="5"/>
  <c r="T46" i="5"/>
  <c r="T41" i="5"/>
  <c r="T40" i="5"/>
  <c r="T39" i="5"/>
  <c r="T38" i="5"/>
  <c r="T37" i="5"/>
  <c r="T36" i="5"/>
  <c r="T29" i="5"/>
  <c r="T28" i="5"/>
  <c r="T27" i="5"/>
  <c r="T26" i="5"/>
  <c r="T25" i="5"/>
  <c r="T24" i="5"/>
  <c r="T23" i="5"/>
  <c r="T22" i="5"/>
  <c r="T16" i="5"/>
  <c r="T15" i="5"/>
  <c r="T14" i="5"/>
  <c r="T13" i="5"/>
  <c r="T12" i="5"/>
  <c r="T11" i="5"/>
  <c r="N52" i="5"/>
  <c r="N51" i="5"/>
  <c r="N49" i="5"/>
  <c r="N48" i="5"/>
  <c r="N47" i="5"/>
  <c r="N46" i="5"/>
  <c r="T45" i="5"/>
  <c r="Q45" i="5"/>
  <c r="O45" i="5"/>
  <c r="N45" i="5"/>
  <c r="K45" i="5"/>
  <c r="T42" i="5"/>
  <c r="Q42" i="5"/>
  <c r="O42" i="5"/>
  <c r="K42" i="5"/>
  <c r="N41" i="5"/>
  <c r="N39" i="5"/>
  <c r="N38" i="5"/>
  <c r="N37" i="5"/>
  <c r="N36" i="5"/>
  <c r="T35" i="5"/>
  <c r="Q35" i="5"/>
  <c r="O35" i="5"/>
  <c r="K35" i="5"/>
  <c r="T30" i="5"/>
  <c r="Q30" i="5"/>
  <c r="O30" i="5"/>
  <c r="K30" i="5"/>
  <c r="N29" i="5"/>
  <c r="N28" i="5"/>
  <c r="N27" i="5"/>
  <c r="N26" i="5"/>
  <c r="T21" i="5"/>
  <c r="Q21" i="5"/>
  <c r="O21" i="5"/>
  <c r="K21" i="5"/>
  <c r="T17" i="5"/>
  <c r="Q17" i="5"/>
  <c r="O17" i="5"/>
  <c r="K17" i="5"/>
  <c r="N16" i="5"/>
  <c r="N15" i="5"/>
  <c r="N13" i="5"/>
  <c r="N11" i="5"/>
  <c r="O10" i="5"/>
  <c r="T54" i="5" l="1"/>
</calcChain>
</file>

<file path=xl/sharedStrings.xml><?xml version="1.0" encoding="utf-8"?>
<sst xmlns="http://schemas.openxmlformats.org/spreadsheetml/2006/main" count="143" uniqueCount="102">
  <si>
    <t>Item #</t>
  </si>
  <si>
    <t>Description</t>
  </si>
  <si>
    <t>Manufacturer</t>
  </si>
  <si>
    <t>Total Bid Cost</t>
  </si>
  <si>
    <t>All references to brand names are for illustration purposes only and vendors may bid the brand listed or an equal product.</t>
  </si>
  <si>
    <t>Paper Products</t>
  </si>
  <si>
    <t>Bathroom Tissue</t>
  </si>
  <si>
    <t>Small Single Ply Roll</t>
  </si>
  <si>
    <t>Small Double Ply Roll</t>
  </si>
  <si>
    <t>Large Single Ply Roll</t>
  </si>
  <si>
    <t>Large Double Ply Roll</t>
  </si>
  <si>
    <t>Large Double Ply Roll EPA Compliant</t>
  </si>
  <si>
    <t>Roll Towels</t>
  </si>
  <si>
    <t>High Capacity Touchless</t>
  </si>
  <si>
    <t>High Capacity Towel Bleached</t>
  </si>
  <si>
    <t>High Capacity Towel Un-bleached</t>
  </si>
  <si>
    <t>Hardround Roll Unbleached</t>
  </si>
  <si>
    <t>Folded Towels</t>
  </si>
  <si>
    <t>Single Fold Bleached</t>
  </si>
  <si>
    <t>Single Fold Unbleached</t>
  </si>
  <si>
    <t>C-Fold Bleached</t>
  </si>
  <si>
    <t>C-Fold Unbleached</t>
  </si>
  <si>
    <t>Z/Multiple Fold Bleached</t>
  </si>
  <si>
    <t>Z/Multiple Fold Unbleached</t>
  </si>
  <si>
    <t>Bathroom Tissue Dispensers</t>
  </si>
  <si>
    <t>Double Dispenser Basic</t>
  </si>
  <si>
    <t>Enclosed Two-Roll Plastic</t>
  </si>
  <si>
    <t>Enclosed Large Roll Plastic</t>
  </si>
  <si>
    <t>Roll Towel Dispensers</t>
  </si>
  <si>
    <t>Wall Mount Automatic Dispenser</t>
  </si>
  <si>
    <t>Push Paddle Dispenser</t>
  </si>
  <si>
    <t>Folded Towel Dispensers</t>
  </si>
  <si>
    <t>Wall Mount Pull Dispenser</t>
  </si>
  <si>
    <t xml:space="preserve">Miscellaneous </t>
  </si>
  <si>
    <t>Facial Tissue</t>
  </si>
  <si>
    <t>Kitchen Paper Towel Bleached</t>
  </si>
  <si>
    <t>Kitchen Paper Towel Unbleached</t>
  </si>
  <si>
    <t>Toilet Seat Covers</t>
  </si>
  <si>
    <t>Toilet Seat Cover Dispenser</t>
  </si>
  <si>
    <t>Wipers, Light Duty</t>
  </si>
  <si>
    <t>Wipers, Heavy Duty</t>
  </si>
  <si>
    <t>GP16840 or equal</t>
  </si>
  <si>
    <t>GP14585 or equal</t>
  </si>
  <si>
    <t>GP13718 or equal</t>
  </si>
  <si>
    <t>GP13728 or equal</t>
  </si>
  <si>
    <t>GP12798 or equal</t>
  </si>
  <si>
    <t>GP57120/01 or equal</t>
  </si>
  <si>
    <t>GP59206 or equal</t>
  </si>
  <si>
    <t>GP58050 or equal</t>
  </si>
  <si>
    <t>GP89420 or equal</t>
  </si>
  <si>
    <t>GP89460 or equal</t>
  </si>
  <si>
    <t>GP2530 or equal</t>
  </si>
  <si>
    <t>GP26401 or equal</t>
  </si>
  <si>
    <t>GP59498 or equal</t>
  </si>
  <si>
    <t>GP59460 or equal</t>
  </si>
  <si>
    <t>GPADS200B or equal</t>
  </si>
  <si>
    <t>GP54338 or equal</t>
  </si>
  <si>
    <t>GP20904 or equal</t>
  </si>
  <si>
    <t>GP23504 or equal</t>
  </si>
  <si>
    <t>GP20603 or equal</t>
  </si>
  <si>
    <t>GP21924 or equal</t>
  </si>
  <si>
    <t>GP21000 or equal</t>
  </si>
  <si>
    <t>GP23304 or equal</t>
  </si>
  <si>
    <t>GP56701 or equal</t>
  </si>
  <si>
    <t>GP56650/01 or equal</t>
  </si>
  <si>
    <t>GP47410 or equal</t>
  </si>
  <si>
    <t>GP27700 or equal</t>
  </si>
  <si>
    <t>GP28290 or equal</t>
  </si>
  <si>
    <t>GP47052 or equal</t>
  </si>
  <si>
    <t>GP57710 or equal</t>
  </si>
  <si>
    <t>GP29221 or equal</t>
  </si>
  <si>
    <t>GP29414 or equal</t>
  </si>
  <si>
    <t>Each</t>
  </si>
  <si>
    <t>Item Length in Feet</t>
  </si>
  <si>
    <t>Item Width in Feet</t>
  </si>
  <si>
    <t>Item Net Weight in Pounds</t>
  </si>
  <si>
    <t>Items per Case (Rolls or Packages of Paper for Contract Price)</t>
  </si>
  <si>
    <t>Contract Price (Per Case)</t>
  </si>
  <si>
    <t>Sqare Foot</t>
  </si>
  <si>
    <t>Dispenser No.  (If applicable)</t>
  </si>
  <si>
    <t>Item Price (Cost Per Item)</t>
  </si>
  <si>
    <t>Extended Unit Price</t>
  </si>
  <si>
    <t xml:space="preserve">Eligible Item Description </t>
  </si>
  <si>
    <t>Item Information and Pricing</t>
  </si>
  <si>
    <t xml:space="preserve">Pricing for Evaluation </t>
  </si>
  <si>
    <t>Unit Price (Cost Per Square Foot)</t>
  </si>
  <si>
    <t>Unit of Measure</t>
  </si>
  <si>
    <t>Estimated Quantity</t>
  </si>
  <si>
    <t>Basis Unit Weight (Pounds Per Square Foot)</t>
  </si>
  <si>
    <t xml:space="preserve">The information below is necessary to fully evaluate the vendor's bid response.  Failure to provide the information requested may result in the disqualifiation of the vendor's bid.  </t>
  </si>
  <si>
    <t xml:space="preserve">The information provided in this section will be used for evaluation purposes.  </t>
  </si>
  <si>
    <t>VENDORS SHOULD COMPLETE ALL COLUMNS.  COLUMNS HIGHLIGHTED IN GREEN INDICATE INFORMATION INPUTTED BY THE VENDOR.  GRAY HIGHLIGHTED AREAS ARE NOT APPLICABLE TO THE PRODUCT LISTED.</t>
  </si>
  <si>
    <t>Manfuacturer Model/Product Number</t>
  </si>
  <si>
    <t>GP19880/01 or equal</t>
  </si>
  <si>
    <t>KC 07827 or Equal</t>
  </si>
  <si>
    <t>KC 04142 Or Equal</t>
  </si>
  <si>
    <t>Hard Roll Towel Unbleached</t>
  </si>
  <si>
    <t>Hard Roll Towel Bleached</t>
  </si>
  <si>
    <t>KC 50606 or equal</t>
  </si>
  <si>
    <t>KC01080 or equal</t>
  </si>
  <si>
    <t>Roll Towel Bleached</t>
  </si>
  <si>
    <t>KC 01040 or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</si>
</sst>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#,##0.000000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4" xfId="0" applyNumberFormat="1" applyFont="1" applyFill="1" applyBorder="1" applyAlignment="1" applyProtection="1">
      <alignment wrapText="1"/>
    </xf>
    <xf numFmtId="164" fontId="4" fillId="0" borderId="5" xfId="0" applyNumberFormat="1" applyFont="1" applyFill="1" applyBorder="1" applyProtection="1"/>
    <xf numFmtId="0" fontId="7" fillId="0" borderId="5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0" fontId="10" fillId="0" borderId="6" xfId="0" applyNumberFormat="1" applyFont="1" applyFill="1" applyBorder="1" applyAlignment="1" applyProtection="1">
      <alignment wrapText="1"/>
    </xf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wrapText="1"/>
    </xf>
    <xf numFmtId="0" fontId="10" fillId="0" borderId="11" xfId="0" applyNumberFormat="1" applyFont="1" applyFill="1" applyBorder="1" applyAlignment="1" applyProtection="1">
      <alignment wrapText="1"/>
    </xf>
    <xf numFmtId="164" fontId="3" fillId="0" borderId="0" xfId="3" applyNumberFormat="1" applyFont="1" applyFill="1" applyBorder="1" applyProtection="1"/>
    <xf numFmtId="164" fontId="4" fillId="0" borderId="0" xfId="3" applyNumberFormat="1" applyFont="1" applyFill="1" applyBorder="1" applyProtection="1"/>
    <xf numFmtId="164" fontId="3" fillId="0" borderId="7" xfId="3" applyNumberFormat="1" applyFont="1" applyFill="1" applyBorder="1" applyAlignment="1" applyProtection="1">
      <alignment horizontal="center" vertical="center" wrapText="1"/>
    </xf>
    <xf numFmtId="164" fontId="4" fillId="0" borderId="2" xfId="3" applyNumberFormat="1" applyFont="1" applyFill="1" applyBorder="1" applyProtection="1"/>
    <xf numFmtId="165" fontId="3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7" fillId="0" borderId="5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 applyAlignment="1" applyProtection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3" fontId="10" fillId="0" borderId="1" xfId="1" applyNumberFormat="1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3" fontId="10" fillId="0" borderId="6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wrapText="1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0" xfId="3" applyNumberFormat="1" applyFont="1" applyFill="1" applyBorder="1" applyAlignment="1" applyProtection="1">
      <alignment horizontal="center"/>
    </xf>
    <xf numFmtId="165" fontId="10" fillId="0" borderId="0" xfId="1" applyNumberFormat="1" applyFont="1" applyFill="1" applyBorder="1" applyAlignment="1" applyProtection="1">
      <alignment horizontal="center"/>
    </xf>
    <xf numFmtId="3" fontId="10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7" fillId="3" borderId="6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10" fillId="3" borderId="6" xfId="0" applyNumberFormat="1" applyFont="1" applyFill="1" applyBorder="1" applyAlignment="1" applyProtection="1">
      <alignment horizontal="center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wrapText="1"/>
    </xf>
    <xf numFmtId="165" fontId="7" fillId="3" borderId="1" xfId="0" applyNumberFormat="1" applyFont="1" applyFill="1" applyBorder="1" applyAlignment="1" applyProtection="1">
      <alignment horizontal="center"/>
      <protection locked="0"/>
    </xf>
    <xf numFmtId="165" fontId="10" fillId="3" borderId="1" xfId="1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165" fontId="10" fillId="0" borderId="1" xfId="1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7" fillId="4" borderId="1" xfId="0" applyNumberFormat="1" applyFont="1" applyFill="1" applyBorder="1" applyAlignment="1" applyProtection="1">
      <alignment horizontal="center"/>
      <protection locked="0"/>
    </xf>
    <xf numFmtId="165" fontId="10" fillId="4" borderId="1" xfId="1" applyNumberFormat="1" applyFont="1" applyFill="1" applyBorder="1" applyAlignment="1" applyProtection="1">
      <alignment horizontal="center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165" fontId="7" fillId="3" borderId="6" xfId="0" applyNumberFormat="1" applyFont="1" applyFill="1" applyBorder="1" applyAlignment="1" applyProtection="1">
      <alignment horizontal="center"/>
      <protection locked="0"/>
    </xf>
    <xf numFmtId="165" fontId="10" fillId="3" borderId="6" xfId="1" applyNumberFormat="1" applyFont="1" applyFill="1" applyBorder="1" applyAlignment="1" applyProtection="1">
      <alignment horizontal="center"/>
      <protection locked="0"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 applyProtection="1">
      <alignment horizontal="center"/>
    </xf>
    <xf numFmtId="166" fontId="0" fillId="0" borderId="0" xfId="0" applyNumberFormat="1"/>
    <xf numFmtId="166" fontId="4" fillId="0" borderId="13" xfId="0" applyNumberFormat="1" applyFont="1" applyFill="1" applyBorder="1" applyAlignment="1" applyProtection="1">
      <alignment horizontal="center"/>
    </xf>
    <xf numFmtId="166" fontId="9" fillId="0" borderId="16" xfId="0" applyNumberFormat="1" applyFont="1" applyBorder="1" applyAlignment="1" applyProtection="1">
      <alignment horizontal="center"/>
    </xf>
    <xf numFmtId="166" fontId="4" fillId="4" borderId="1" xfId="0" applyNumberFormat="1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  <protection locked="0"/>
    </xf>
    <xf numFmtId="0" fontId="4" fillId="0" borderId="1" xfId="2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64" fontId="4" fillId="0" borderId="1" xfId="2" applyNumberFormat="1" applyFont="1" applyFill="1" applyBorder="1" applyAlignment="1" applyProtection="1">
      <alignment horizontal="center"/>
      <protection locked="0"/>
    </xf>
    <xf numFmtId="0" fontId="4" fillId="3" borderId="1" xfId="2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/>
    <xf numFmtId="0" fontId="0" fillId="0" borderId="25" xfId="0" applyBorder="1" applyAlignment="1"/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28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8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43" fontId="8" fillId="2" borderId="0" xfId="1" applyFont="1" applyFill="1" applyBorder="1" applyAlignment="1" applyProtection="1">
      <alignment horizontal="center"/>
    </xf>
    <xf numFmtId="43" fontId="8" fillId="2" borderId="21" xfId="1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workbookViewId="0">
      <pane ySplit="8" topLeftCell="A9" activePane="bottomLeft" state="frozen"/>
      <selection pane="bottomLeft" activeCell="E10" sqref="E10:N52"/>
    </sheetView>
  </sheetViews>
  <sheetFormatPr defaultRowHeight="13.2" x14ac:dyDescent="0.25"/>
  <cols>
    <col min="2" max="2" width="3.6640625" customWidth="1"/>
    <col min="3" max="3" width="17.6640625" customWidth="1"/>
    <col min="5" max="6" width="15.33203125" customWidth="1"/>
    <col min="7" max="7" width="13.6640625" customWidth="1"/>
    <col min="8" max="8" width="3.6640625" customWidth="1"/>
    <col min="9" max="9" width="15" customWidth="1"/>
    <col min="10" max="10" width="17" customWidth="1"/>
    <col min="11" max="11" width="13.5546875" customWidth="1"/>
    <col min="12" max="12" width="10.5546875" customWidth="1"/>
    <col min="13" max="13" width="11.33203125" customWidth="1"/>
    <col min="14" max="14" width="17.109375" customWidth="1"/>
    <col min="15" max="15" width="17.33203125" customWidth="1"/>
    <col min="16" max="16" width="3.6640625" customWidth="1"/>
    <col min="17" max="17" width="14.33203125" style="118" customWidth="1"/>
    <col min="18" max="18" width="11.33203125" customWidth="1"/>
    <col min="19" max="19" width="11.6640625" customWidth="1"/>
    <col min="20" max="20" width="22.33203125" style="118" customWidth="1"/>
  </cols>
  <sheetData>
    <row r="1" spans="1:20" ht="17.399999999999999" x14ac:dyDescent="0.25">
      <c r="A1" s="13"/>
      <c r="B1" s="13"/>
      <c r="C1" s="2" t="s">
        <v>91</v>
      </c>
      <c r="D1" s="27"/>
      <c r="E1" s="5"/>
      <c r="F1" s="2"/>
      <c r="G1" s="55"/>
      <c r="H1" s="2"/>
      <c r="I1" s="7"/>
      <c r="J1" s="2"/>
      <c r="K1" s="38"/>
      <c r="L1" s="42"/>
      <c r="M1" s="49"/>
      <c r="N1" s="47"/>
      <c r="O1" s="47"/>
      <c r="P1" s="47"/>
      <c r="Q1" s="113"/>
      <c r="R1" s="2"/>
      <c r="S1" s="29"/>
      <c r="T1" s="113"/>
    </row>
    <row r="2" spans="1:20" ht="13.8" x14ac:dyDescent="0.25">
      <c r="A2" s="14"/>
      <c r="B2" s="14"/>
      <c r="C2" s="2"/>
      <c r="D2" s="27"/>
      <c r="E2" s="61"/>
      <c r="F2" s="3"/>
      <c r="G2" s="56"/>
      <c r="H2" s="3"/>
      <c r="I2" s="6"/>
      <c r="J2" s="3"/>
      <c r="K2" s="39"/>
      <c r="L2" s="43"/>
      <c r="M2" s="50"/>
      <c r="N2" s="48"/>
      <c r="O2" s="48"/>
      <c r="P2" s="48"/>
      <c r="Q2" s="114"/>
      <c r="R2" s="3"/>
      <c r="S2" s="30"/>
      <c r="T2" s="114"/>
    </row>
    <row r="3" spans="1:20" ht="14.4" thickBot="1" x14ac:dyDescent="0.3">
      <c r="A3" s="14"/>
      <c r="B3" s="14"/>
      <c r="C3" s="2"/>
      <c r="D3" s="27"/>
      <c r="E3" s="61"/>
      <c r="F3" s="3"/>
      <c r="G3" s="56"/>
      <c r="H3" s="3"/>
      <c r="I3" s="6"/>
      <c r="J3" s="3"/>
      <c r="K3" s="39"/>
      <c r="L3" s="43"/>
      <c r="M3" s="50"/>
      <c r="N3" s="48"/>
      <c r="O3" s="48"/>
      <c r="P3" s="48"/>
      <c r="Q3" s="114"/>
      <c r="R3" s="3"/>
      <c r="S3" s="30"/>
      <c r="T3" s="114"/>
    </row>
    <row r="4" spans="1:20" ht="25.2" thickBot="1" x14ac:dyDescent="0.3">
      <c r="A4" s="14"/>
      <c r="B4" s="14"/>
      <c r="C4" s="128" t="s">
        <v>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</row>
    <row r="5" spans="1:20" ht="14.4" thickBot="1" x14ac:dyDescent="0.3">
      <c r="A5" s="14"/>
      <c r="B5" s="14"/>
      <c r="C5" s="2"/>
      <c r="D5" s="27"/>
      <c r="E5" s="61"/>
      <c r="F5" s="3"/>
      <c r="G5" s="56"/>
      <c r="H5" s="3"/>
      <c r="I5" s="6"/>
      <c r="J5" s="3"/>
      <c r="K5" s="39"/>
      <c r="L5" s="43"/>
      <c r="M5" s="50"/>
      <c r="N5" s="48"/>
      <c r="O5" s="48"/>
      <c r="P5" s="48"/>
      <c r="Q5" s="114"/>
      <c r="R5" s="3"/>
      <c r="S5" s="30"/>
      <c r="T5" s="114"/>
    </row>
    <row r="6" spans="1:20" ht="13.8" x14ac:dyDescent="0.25">
      <c r="A6" s="12"/>
      <c r="B6" s="12"/>
      <c r="C6" s="131" t="s">
        <v>82</v>
      </c>
      <c r="D6" s="132"/>
      <c r="E6" s="132"/>
      <c r="F6" s="132"/>
      <c r="G6" s="133"/>
      <c r="H6" s="1"/>
      <c r="I6" s="131" t="s">
        <v>83</v>
      </c>
      <c r="J6" s="134"/>
      <c r="K6" s="134"/>
      <c r="L6" s="134"/>
      <c r="M6" s="134"/>
      <c r="N6" s="134"/>
      <c r="O6" s="135"/>
      <c r="P6" s="76"/>
      <c r="Q6" s="131" t="s">
        <v>84</v>
      </c>
      <c r="R6" s="134"/>
      <c r="S6" s="134"/>
      <c r="T6" s="135"/>
    </row>
    <row r="7" spans="1:20" ht="30" customHeight="1" thickBot="1" x14ac:dyDescent="0.3">
      <c r="A7" s="12"/>
      <c r="B7" s="12"/>
      <c r="C7" s="136" t="s">
        <v>4</v>
      </c>
      <c r="D7" s="137"/>
      <c r="E7" s="137"/>
      <c r="F7" s="137"/>
      <c r="G7" s="138"/>
      <c r="H7" s="1"/>
      <c r="I7" s="139" t="s">
        <v>89</v>
      </c>
      <c r="J7" s="140"/>
      <c r="K7" s="140"/>
      <c r="L7" s="140"/>
      <c r="M7" s="140"/>
      <c r="N7" s="140"/>
      <c r="O7" s="141"/>
      <c r="P7" s="77"/>
      <c r="Q7" s="142" t="s">
        <v>90</v>
      </c>
      <c r="R7" s="143"/>
      <c r="S7" s="143"/>
      <c r="T7" s="144"/>
    </row>
    <row r="8" spans="1:20" ht="81" customHeight="1" thickBot="1" x14ac:dyDescent="0.3">
      <c r="A8" s="25" t="s">
        <v>0</v>
      </c>
      <c r="B8" s="4"/>
      <c r="C8" s="151" t="s">
        <v>1</v>
      </c>
      <c r="D8" s="152"/>
      <c r="E8" s="22" t="s">
        <v>2</v>
      </c>
      <c r="F8" s="23" t="s">
        <v>92</v>
      </c>
      <c r="G8" s="57" t="s">
        <v>79</v>
      </c>
      <c r="H8" s="9"/>
      <c r="I8" s="24" t="s">
        <v>77</v>
      </c>
      <c r="J8" s="22" t="s">
        <v>76</v>
      </c>
      <c r="K8" s="40" t="s">
        <v>80</v>
      </c>
      <c r="L8" s="44" t="s">
        <v>73</v>
      </c>
      <c r="M8" s="51" t="s">
        <v>74</v>
      </c>
      <c r="N8" s="53" t="s">
        <v>75</v>
      </c>
      <c r="O8" s="53" t="s">
        <v>88</v>
      </c>
      <c r="P8" s="78"/>
      <c r="Q8" s="115" t="s">
        <v>85</v>
      </c>
      <c r="R8" s="21" t="s">
        <v>86</v>
      </c>
      <c r="S8" s="31" t="s">
        <v>87</v>
      </c>
      <c r="T8" s="115" t="s">
        <v>81</v>
      </c>
    </row>
    <row r="9" spans="1:20" ht="13.8" x14ac:dyDescent="0.25">
      <c r="A9" s="26"/>
      <c r="B9" s="12"/>
      <c r="C9" s="153" t="s">
        <v>6</v>
      </c>
      <c r="D9" s="154"/>
      <c r="E9" s="11"/>
      <c r="F9" s="16"/>
      <c r="G9" s="58"/>
      <c r="H9" s="15"/>
      <c r="I9" s="19"/>
      <c r="J9" s="3"/>
      <c r="K9" s="41"/>
      <c r="L9" s="45"/>
      <c r="M9" s="52"/>
      <c r="N9" s="54"/>
      <c r="O9" s="54"/>
      <c r="P9" s="54"/>
      <c r="Q9" s="116"/>
      <c r="R9" s="20"/>
      <c r="S9" s="32"/>
      <c r="T9" s="116"/>
    </row>
    <row r="10" spans="1:20" ht="30" customHeight="1" x14ac:dyDescent="0.25">
      <c r="A10" s="63">
        <v>1</v>
      </c>
      <c r="B10" s="62"/>
      <c r="C10" s="17" t="s">
        <v>7</v>
      </c>
      <c r="D10" s="10" t="s">
        <v>42</v>
      </c>
      <c r="E10" s="80"/>
      <c r="F10" s="83"/>
      <c r="G10" s="93"/>
      <c r="H10" s="122"/>
      <c r="I10" s="94"/>
      <c r="J10" s="79"/>
      <c r="K10" s="123" t="str">
        <f>IF(I10=0,"",(I10/J10))</f>
        <v/>
      </c>
      <c r="L10" s="101"/>
      <c r="M10" s="102"/>
      <c r="N10" s="103"/>
      <c r="O10" s="92" t="str">
        <f>IF(I10=0,"",(N10/(L10*M10)))</f>
        <v/>
      </c>
      <c r="P10" s="92"/>
      <c r="Q10" s="117" t="str">
        <f>IF(I10=0,"",(K10/(L10*M10)))</f>
        <v/>
      </c>
      <c r="R10" s="85" t="s">
        <v>78</v>
      </c>
      <c r="S10" s="64">
        <v>100000</v>
      </c>
      <c r="T10" s="119" t="str">
        <f>IF(I10=0,"",(S10*Q10))</f>
        <v/>
      </c>
    </row>
    <row r="11" spans="1:20" ht="30" customHeight="1" x14ac:dyDescent="0.25">
      <c r="A11" s="63">
        <v>2</v>
      </c>
      <c r="B11" s="62"/>
      <c r="C11" s="17" t="s">
        <v>8</v>
      </c>
      <c r="D11" s="10" t="s">
        <v>41</v>
      </c>
      <c r="E11" s="80"/>
      <c r="F11" s="83"/>
      <c r="G11" s="93"/>
      <c r="H11" s="124"/>
      <c r="I11" s="94"/>
      <c r="J11" s="79"/>
      <c r="K11" s="123" t="str">
        <f t="shared" ref="K11:K16" si="0">IF(I11=0,"",(I11/J11))</f>
        <v/>
      </c>
      <c r="L11" s="101"/>
      <c r="M11" s="102"/>
      <c r="N11" s="103" t="str">
        <f>IF(E11=0,"",(M11*H11))</f>
        <v/>
      </c>
      <c r="O11" s="92" t="str">
        <f t="shared" ref="O11:O16" si="1">IF(I11=0,"",(N11/(L11*M11)))</f>
        <v/>
      </c>
      <c r="P11" s="92"/>
      <c r="Q11" s="117" t="str">
        <f t="shared" ref="Q11:Q16" si="2">IF(I11=0,"",(K11/(L11*M11)))</f>
        <v/>
      </c>
      <c r="R11" s="85" t="s">
        <v>78</v>
      </c>
      <c r="S11" s="64">
        <v>100000</v>
      </c>
      <c r="T11" s="119" t="str">
        <f t="shared" ref="T11:T16" si="3">IF(I11=0,"",(S11*Q11))</f>
        <v/>
      </c>
    </row>
    <row r="12" spans="1:20" ht="42" customHeight="1" x14ac:dyDescent="0.25">
      <c r="A12" s="63">
        <v>3</v>
      </c>
      <c r="B12" s="62"/>
      <c r="C12" s="17" t="s">
        <v>8</v>
      </c>
      <c r="D12" s="10" t="s">
        <v>93</v>
      </c>
      <c r="E12" s="80"/>
      <c r="F12" s="83"/>
      <c r="G12" s="93"/>
      <c r="H12" s="124"/>
      <c r="I12" s="94"/>
      <c r="J12" s="79"/>
      <c r="K12" s="123" t="str">
        <f t="shared" si="0"/>
        <v/>
      </c>
      <c r="L12" s="101"/>
      <c r="M12" s="102"/>
      <c r="N12" s="103"/>
      <c r="O12" s="92" t="str">
        <f t="shared" si="1"/>
        <v/>
      </c>
      <c r="P12" s="92"/>
      <c r="Q12" s="117" t="str">
        <f t="shared" si="2"/>
        <v/>
      </c>
      <c r="R12" s="85" t="s">
        <v>78</v>
      </c>
      <c r="S12" s="64">
        <v>100000</v>
      </c>
      <c r="T12" s="119" t="str">
        <f t="shared" si="3"/>
        <v/>
      </c>
    </row>
    <row r="13" spans="1:20" ht="30" customHeight="1" x14ac:dyDescent="0.25">
      <c r="A13" s="63">
        <v>4</v>
      </c>
      <c r="B13" s="62"/>
      <c r="C13" s="17" t="s">
        <v>9</v>
      </c>
      <c r="D13" s="10" t="s">
        <v>43</v>
      </c>
      <c r="E13" s="80"/>
      <c r="F13" s="83"/>
      <c r="G13" s="93"/>
      <c r="H13" s="124"/>
      <c r="I13" s="94"/>
      <c r="J13" s="79"/>
      <c r="K13" s="123" t="str">
        <f t="shared" si="0"/>
        <v/>
      </c>
      <c r="L13" s="101"/>
      <c r="M13" s="102"/>
      <c r="N13" s="103" t="str">
        <f>IF(E13=0,"",(M13*H13))</f>
        <v/>
      </c>
      <c r="O13" s="92" t="str">
        <f t="shared" si="1"/>
        <v/>
      </c>
      <c r="P13" s="92"/>
      <c r="Q13" s="117" t="str">
        <f t="shared" si="2"/>
        <v/>
      </c>
      <c r="R13" s="85" t="s">
        <v>78</v>
      </c>
      <c r="S13" s="64">
        <v>250000</v>
      </c>
      <c r="T13" s="119" t="str">
        <f t="shared" si="3"/>
        <v/>
      </c>
    </row>
    <row r="14" spans="1:20" ht="30" customHeight="1" x14ac:dyDescent="0.25">
      <c r="A14" s="63">
        <v>5</v>
      </c>
      <c r="B14" s="62"/>
      <c r="C14" s="17" t="s">
        <v>10</v>
      </c>
      <c r="D14" s="10" t="s">
        <v>94</v>
      </c>
      <c r="E14" s="80"/>
      <c r="F14" s="83"/>
      <c r="G14" s="93"/>
      <c r="H14" s="124"/>
      <c r="I14" s="94"/>
      <c r="J14" s="79"/>
      <c r="K14" s="123" t="str">
        <f t="shared" si="0"/>
        <v/>
      </c>
      <c r="L14" s="101"/>
      <c r="M14" s="102"/>
      <c r="N14" s="103"/>
      <c r="O14" s="92" t="str">
        <f t="shared" si="1"/>
        <v/>
      </c>
      <c r="P14" s="92"/>
      <c r="Q14" s="117" t="str">
        <f t="shared" si="2"/>
        <v/>
      </c>
      <c r="R14" s="85" t="s">
        <v>78</v>
      </c>
      <c r="S14" s="64">
        <v>250000</v>
      </c>
      <c r="T14" s="119" t="str">
        <f t="shared" si="3"/>
        <v/>
      </c>
    </row>
    <row r="15" spans="1:20" ht="30" customHeight="1" x14ac:dyDescent="0.25">
      <c r="A15" s="63">
        <v>6</v>
      </c>
      <c r="B15" s="62"/>
      <c r="C15" s="17" t="s">
        <v>10</v>
      </c>
      <c r="D15" s="10" t="s">
        <v>44</v>
      </c>
      <c r="E15" s="80"/>
      <c r="F15" s="83"/>
      <c r="G15" s="93"/>
      <c r="H15" s="124"/>
      <c r="I15" s="94"/>
      <c r="J15" s="79"/>
      <c r="K15" s="123" t="str">
        <f t="shared" si="0"/>
        <v/>
      </c>
      <c r="L15" s="101"/>
      <c r="M15" s="102"/>
      <c r="N15" s="103" t="str">
        <f>IF(E15=0,"",(M15*H15))</f>
        <v/>
      </c>
      <c r="O15" s="92" t="str">
        <f t="shared" si="1"/>
        <v/>
      </c>
      <c r="P15" s="92"/>
      <c r="Q15" s="117" t="str">
        <f t="shared" si="2"/>
        <v/>
      </c>
      <c r="R15" s="85" t="s">
        <v>78</v>
      </c>
      <c r="S15" s="64">
        <v>250000</v>
      </c>
      <c r="T15" s="119" t="str">
        <f t="shared" si="3"/>
        <v/>
      </c>
    </row>
    <row r="16" spans="1:20" ht="30" customHeight="1" x14ac:dyDescent="0.25">
      <c r="A16" s="63">
        <v>7</v>
      </c>
      <c r="B16" s="62"/>
      <c r="C16" s="17" t="s">
        <v>11</v>
      </c>
      <c r="D16" s="10" t="s">
        <v>45</v>
      </c>
      <c r="E16" s="80"/>
      <c r="F16" s="83"/>
      <c r="G16" s="93"/>
      <c r="H16" s="124"/>
      <c r="I16" s="94"/>
      <c r="J16" s="79"/>
      <c r="K16" s="123" t="str">
        <f t="shared" si="0"/>
        <v/>
      </c>
      <c r="L16" s="101"/>
      <c r="M16" s="102"/>
      <c r="N16" s="103" t="str">
        <f>IF(E16=0,"",(M16*H16))</f>
        <v/>
      </c>
      <c r="O16" s="92" t="str">
        <f t="shared" si="1"/>
        <v/>
      </c>
      <c r="P16" s="92"/>
      <c r="Q16" s="117" t="str">
        <f t="shared" si="2"/>
        <v/>
      </c>
      <c r="R16" s="85" t="s">
        <v>78</v>
      </c>
      <c r="S16" s="64">
        <v>250000</v>
      </c>
      <c r="T16" s="119" t="str">
        <f t="shared" si="3"/>
        <v/>
      </c>
    </row>
    <row r="17" spans="1:20" ht="13.8" x14ac:dyDescent="0.25">
      <c r="A17" s="63"/>
      <c r="B17" s="62"/>
      <c r="C17" s="155" t="s">
        <v>24</v>
      </c>
      <c r="D17" s="156"/>
      <c r="E17" s="89"/>
      <c r="F17" s="90"/>
      <c r="G17" s="95"/>
      <c r="H17" s="124"/>
      <c r="I17" s="96"/>
      <c r="J17" s="91"/>
      <c r="K17" s="125" t="str">
        <f t="shared" ref="K17:K52" si="4">IF(I17=0,"",(I17/J17))</f>
        <v/>
      </c>
      <c r="L17" s="104"/>
      <c r="M17" s="105"/>
      <c r="N17" s="106"/>
      <c r="O17" s="92" t="str">
        <f t="shared" ref="O17:O49" si="5">IF(I17=0,"",(N17/(L17*M17)))</f>
        <v/>
      </c>
      <c r="P17" s="92"/>
      <c r="Q17" s="117" t="str">
        <f t="shared" ref="Q17:Q52" si="6">IF(I17=0,"",(K17/(L17*M17)))</f>
        <v/>
      </c>
      <c r="R17" s="86"/>
      <c r="S17" s="64"/>
      <c r="T17" s="119" t="str">
        <f t="shared" ref="T17:T52" si="7">IF(I17=0,"",(S17*Q17))</f>
        <v/>
      </c>
    </row>
    <row r="18" spans="1:20" ht="42" customHeight="1" x14ac:dyDescent="0.25">
      <c r="A18" s="63">
        <v>8</v>
      </c>
      <c r="B18" s="62"/>
      <c r="C18" s="17" t="s">
        <v>25</v>
      </c>
      <c r="D18" s="10" t="s">
        <v>46</v>
      </c>
      <c r="E18" s="80"/>
      <c r="F18" s="83"/>
      <c r="G18" s="93"/>
      <c r="H18" s="124"/>
      <c r="I18" s="94"/>
      <c r="J18" s="79"/>
      <c r="K18" s="126"/>
      <c r="L18" s="107"/>
      <c r="M18" s="108"/>
      <c r="N18" s="109"/>
      <c r="O18" s="88"/>
      <c r="P18" s="92"/>
      <c r="Q18" s="121"/>
      <c r="R18" s="86" t="s">
        <v>72</v>
      </c>
      <c r="S18" s="64">
        <v>100</v>
      </c>
      <c r="T18" s="119" t="str">
        <f t="shared" si="7"/>
        <v/>
      </c>
    </row>
    <row r="19" spans="1:20" ht="30" customHeight="1" x14ac:dyDescent="0.25">
      <c r="A19" s="63">
        <v>9</v>
      </c>
      <c r="B19" s="62"/>
      <c r="C19" s="17" t="s">
        <v>26</v>
      </c>
      <c r="D19" s="10" t="s">
        <v>47</v>
      </c>
      <c r="E19" s="80"/>
      <c r="F19" s="83"/>
      <c r="G19" s="93"/>
      <c r="H19" s="124"/>
      <c r="I19" s="94"/>
      <c r="J19" s="79"/>
      <c r="K19" s="126"/>
      <c r="L19" s="107"/>
      <c r="M19" s="108"/>
      <c r="N19" s="109"/>
      <c r="O19" s="88"/>
      <c r="P19" s="92"/>
      <c r="Q19" s="121"/>
      <c r="R19" s="86" t="s">
        <v>72</v>
      </c>
      <c r="S19" s="64">
        <v>200</v>
      </c>
      <c r="T19" s="119" t="str">
        <f t="shared" si="7"/>
        <v/>
      </c>
    </row>
    <row r="20" spans="1:20" ht="30" customHeight="1" x14ac:dyDescent="0.25">
      <c r="A20" s="63">
        <v>10</v>
      </c>
      <c r="B20" s="62"/>
      <c r="C20" s="17" t="s">
        <v>27</v>
      </c>
      <c r="D20" s="10" t="s">
        <v>48</v>
      </c>
      <c r="E20" s="80"/>
      <c r="F20" s="83"/>
      <c r="G20" s="93"/>
      <c r="H20" s="124"/>
      <c r="I20" s="94"/>
      <c r="J20" s="79"/>
      <c r="K20" s="126"/>
      <c r="L20" s="107"/>
      <c r="M20" s="108"/>
      <c r="N20" s="109"/>
      <c r="O20" s="88"/>
      <c r="P20" s="92"/>
      <c r="Q20" s="121"/>
      <c r="R20" s="86" t="s">
        <v>72</v>
      </c>
      <c r="S20" s="64">
        <v>300</v>
      </c>
      <c r="T20" s="119" t="str">
        <f t="shared" si="7"/>
        <v/>
      </c>
    </row>
    <row r="21" spans="1:20" ht="13.8" x14ac:dyDescent="0.25">
      <c r="A21" s="63"/>
      <c r="B21" s="62"/>
      <c r="C21" s="155" t="s">
        <v>12</v>
      </c>
      <c r="D21" s="156"/>
      <c r="E21" s="89"/>
      <c r="F21" s="90"/>
      <c r="G21" s="95"/>
      <c r="H21" s="124"/>
      <c r="I21" s="96"/>
      <c r="J21" s="91"/>
      <c r="K21" s="125" t="str">
        <f t="shared" si="4"/>
        <v/>
      </c>
      <c r="L21" s="104"/>
      <c r="M21" s="105"/>
      <c r="N21" s="106"/>
      <c r="O21" s="92" t="str">
        <f t="shared" si="5"/>
        <v/>
      </c>
      <c r="P21" s="92"/>
      <c r="Q21" s="117" t="str">
        <f t="shared" si="6"/>
        <v/>
      </c>
      <c r="R21" s="86"/>
      <c r="S21" s="64"/>
      <c r="T21" s="119" t="str">
        <f t="shared" si="7"/>
        <v/>
      </c>
    </row>
    <row r="22" spans="1:20" ht="30" customHeight="1" x14ac:dyDescent="0.25">
      <c r="A22" s="63">
        <v>11</v>
      </c>
      <c r="B22" s="62"/>
      <c r="C22" s="17" t="s">
        <v>96</v>
      </c>
      <c r="D22" s="10" t="s">
        <v>95</v>
      </c>
      <c r="E22" s="80"/>
      <c r="F22" s="83"/>
      <c r="G22" s="93"/>
      <c r="H22" s="124"/>
      <c r="I22" s="94"/>
      <c r="J22" s="79"/>
      <c r="K22" s="123" t="str">
        <f t="shared" si="4"/>
        <v/>
      </c>
      <c r="L22" s="101"/>
      <c r="M22" s="102"/>
      <c r="N22" s="103"/>
      <c r="O22" s="92" t="str">
        <f t="shared" si="5"/>
        <v/>
      </c>
      <c r="P22" s="92"/>
      <c r="Q22" s="117" t="str">
        <f t="shared" si="6"/>
        <v/>
      </c>
      <c r="R22" s="85" t="s">
        <v>78</v>
      </c>
      <c r="S22" s="64">
        <v>100000</v>
      </c>
      <c r="T22" s="119" t="str">
        <f t="shared" si="7"/>
        <v/>
      </c>
    </row>
    <row r="23" spans="1:20" ht="30" customHeight="1" x14ac:dyDescent="0.25">
      <c r="A23" s="63">
        <v>12</v>
      </c>
      <c r="B23" s="62"/>
      <c r="C23" s="17" t="s">
        <v>97</v>
      </c>
      <c r="D23" s="10" t="s">
        <v>98</v>
      </c>
      <c r="E23" s="80"/>
      <c r="F23" s="83"/>
      <c r="G23" s="93"/>
      <c r="H23" s="124"/>
      <c r="I23" s="94"/>
      <c r="J23" s="79"/>
      <c r="K23" s="123" t="str">
        <f t="shared" si="4"/>
        <v/>
      </c>
      <c r="L23" s="101"/>
      <c r="M23" s="102"/>
      <c r="N23" s="103"/>
      <c r="O23" s="92" t="str">
        <f t="shared" si="5"/>
        <v/>
      </c>
      <c r="P23" s="92"/>
      <c r="Q23" s="117" t="str">
        <f t="shared" si="6"/>
        <v/>
      </c>
      <c r="R23" s="85" t="s">
        <v>78</v>
      </c>
      <c r="S23" s="64">
        <v>100000</v>
      </c>
      <c r="T23" s="119" t="str">
        <f t="shared" si="7"/>
        <v/>
      </c>
    </row>
    <row r="24" spans="1:20" ht="30" customHeight="1" x14ac:dyDescent="0.25">
      <c r="A24" s="63">
        <v>13</v>
      </c>
      <c r="B24" s="62"/>
      <c r="C24" s="17" t="s">
        <v>97</v>
      </c>
      <c r="D24" s="10" t="s">
        <v>99</v>
      </c>
      <c r="E24" s="80"/>
      <c r="F24" s="83"/>
      <c r="G24" s="93"/>
      <c r="H24" s="124"/>
      <c r="I24" s="94"/>
      <c r="J24" s="79"/>
      <c r="K24" s="123" t="str">
        <f t="shared" si="4"/>
        <v/>
      </c>
      <c r="L24" s="101"/>
      <c r="M24" s="102"/>
      <c r="N24" s="103"/>
      <c r="O24" s="92" t="str">
        <f t="shared" si="5"/>
        <v/>
      </c>
      <c r="P24" s="92"/>
      <c r="Q24" s="117" t="str">
        <f t="shared" si="6"/>
        <v/>
      </c>
      <c r="R24" s="85" t="s">
        <v>78</v>
      </c>
      <c r="S24" s="64">
        <v>100000</v>
      </c>
      <c r="T24" s="119" t="str">
        <f t="shared" si="7"/>
        <v/>
      </c>
    </row>
    <row r="25" spans="1:20" ht="30" customHeight="1" x14ac:dyDescent="0.25">
      <c r="A25" s="63">
        <v>14</v>
      </c>
      <c r="B25" s="62"/>
      <c r="C25" s="17" t="s">
        <v>100</v>
      </c>
      <c r="D25" s="10" t="s">
        <v>101</v>
      </c>
      <c r="E25" s="80"/>
      <c r="F25" s="83"/>
      <c r="G25" s="93"/>
      <c r="H25" s="124"/>
      <c r="I25" s="94"/>
      <c r="J25" s="79"/>
      <c r="K25" s="123" t="str">
        <f t="shared" si="4"/>
        <v/>
      </c>
      <c r="L25" s="101"/>
      <c r="M25" s="102"/>
      <c r="N25" s="103"/>
      <c r="O25" s="92" t="str">
        <f t="shared" si="5"/>
        <v/>
      </c>
      <c r="P25" s="92"/>
      <c r="Q25" s="117" t="str">
        <f t="shared" si="6"/>
        <v/>
      </c>
      <c r="R25" s="85" t="s">
        <v>78</v>
      </c>
      <c r="S25" s="64">
        <v>100000</v>
      </c>
      <c r="T25" s="119" t="str">
        <f t="shared" si="7"/>
        <v/>
      </c>
    </row>
    <row r="26" spans="1:20" ht="30" customHeight="1" x14ac:dyDescent="0.25">
      <c r="A26" s="63">
        <v>15</v>
      </c>
      <c r="B26" s="62"/>
      <c r="C26" s="17" t="s">
        <v>13</v>
      </c>
      <c r="D26" s="10" t="s">
        <v>49</v>
      </c>
      <c r="E26" s="80"/>
      <c r="F26" s="83"/>
      <c r="G26" s="93"/>
      <c r="H26" s="124"/>
      <c r="I26" s="94"/>
      <c r="J26" s="79"/>
      <c r="K26" s="123" t="str">
        <f t="shared" si="4"/>
        <v/>
      </c>
      <c r="L26" s="101"/>
      <c r="M26" s="102"/>
      <c r="N26" s="103" t="str">
        <f>IF(E26=0,"",(M26*H26))</f>
        <v/>
      </c>
      <c r="O26" s="92" t="str">
        <f t="shared" si="5"/>
        <v/>
      </c>
      <c r="P26" s="92"/>
      <c r="Q26" s="117" t="str">
        <f t="shared" si="6"/>
        <v/>
      </c>
      <c r="R26" s="85" t="s">
        <v>78</v>
      </c>
      <c r="S26" s="64">
        <v>100000</v>
      </c>
      <c r="T26" s="119" t="str">
        <f t="shared" si="7"/>
        <v/>
      </c>
    </row>
    <row r="27" spans="1:20" ht="30" customHeight="1" x14ac:dyDescent="0.25">
      <c r="A27" s="63">
        <v>16</v>
      </c>
      <c r="B27" s="62"/>
      <c r="C27" s="17" t="s">
        <v>14</v>
      </c>
      <c r="D27" s="10" t="s">
        <v>50</v>
      </c>
      <c r="E27" s="80"/>
      <c r="F27" s="83"/>
      <c r="G27" s="93"/>
      <c r="H27" s="124"/>
      <c r="I27" s="94"/>
      <c r="J27" s="79"/>
      <c r="K27" s="123" t="str">
        <f t="shared" si="4"/>
        <v/>
      </c>
      <c r="L27" s="101"/>
      <c r="M27" s="102"/>
      <c r="N27" s="103" t="str">
        <f>IF(E27=0,"",(M27*H27))</f>
        <v/>
      </c>
      <c r="O27" s="92" t="str">
        <f t="shared" si="5"/>
        <v/>
      </c>
      <c r="P27" s="92"/>
      <c r="Q27" s="117" t="str">
        <f t="shared" si="6"/>
        <v/>
      </c>
      <c r="R27" s="85" t="s">
        <v>78</v>
      </c>
      <c r="S27" s="64">
        <v>250000</v>
      </c>
      <c r="T27" s="119" t="str">
        <f t="shared" si="7"/>
        <v/>
      </c>
    </row>
    <row r="28" spans="1:20" ht="30" customHeight="1" x14ac:dyDescent="0.25">
      <c r="A28" s="63">
        <v>17</v>
      </c>
      <c r="B28" s="62"/>
      <c r="C28" s="17" t="s">
        <v>15</v>
      </c>
      <c r="D28" s="10" t="s">
        <v>51</v>
      </c>
      <c r="E28" s="80"/>
      <c r="F28" s="83"/>
      <c r="G28" s="93"/>
      <c r="H28" s="124"/>
      <c r="I28" s="94"/>
      <c r="J28" s="79"/>
      <c r="K28" s="123" t="str">
        <f t="shared" si="4"/>
        <v/>
      </c>
      <c r="L28" s="101"/>
      <c r="M28" s="102"/>
      <c r="N28" s="103" t="str">
        <f>IF(E28=0,"",(M28*H28))</f>
        <v/>
      </c>
      <c r="O28" s="92" t="str">
        <f t="shared" si="5"/>
        <v/>
      </c>
      <c r="P28" s="92"/>
      <c r="Q28" s="117" t="str">
        <f t="shared" si="6"/>
        <v/>
      </c>
      <c r="R28" s="85" t="s">
        <v>78</v>
      </c>
      <c r="S28" s="64">
        <v>250000</v>
      </c>
      <c r="T28" s="119" t="str">
        <f t="shared" si="7"/>
        <v/>
      </c>
    </row>
    <row r="29" spans="1:20" ht="30" customHeight="1" x14ac:dyDescent="0.25">
      <c r="A29" s="63">
        <v>18</v>
      </c>
      <c r="B29" s="62"/>
      <c r="C29" s="17" t="s">
        <v>16</v>
      </c>
      <c r="D29" s="10" t="s">
        <v>52</v>
      </c>
      <c r="E29" s="80"/>
      <c r="F29" s="83"/>
      <c r="G29" s="93"/>
      <c r="H29" s="124"/>
      <c r="I29" s="94"/>
      <c r="J29" s="79"/>
      <c r="K29" s="123"/>
      <c r="L29" s="101"/>
      <c r="M29" s="102"/>
      <c r="N29" s="103" t="str">
        <f>IF(E29=0,"",(M29*H29))</f>
        <v/>
      </c>
      <c r="O29" s="92" t="str">
        <f t="shared" si="5"/>
        <v/>
      </c>
      <c r="P29" s="92"/>
      <c r="Q29" s="117" t="str">
        <f t="shared" si="6"/>
        <v/>
      </c>
      <c r="R29" s="85" t="s">
        <v>78</v>
      </c>
      <c r="S29" s="64">
        <v>250000</v>
      </c>
      <c r="T29" s="119" t="str">
        <f t="shared" si="7"/>
        <v/>
      </c>
    </row>
    <row r="30" spans="1:20" ht="14.4" thickBot="1" x14ac:dyDescent="0.3">
      <c r="A30" s="65"/>
      <c r="B30" s="62"/>
      <c r="C30" s="157" t="s">
        <v>28</v>
      </c>
      <c r="D30" s="158"/>
      <c r="E30" s="89"/>
      <c r="F30" s="90"/>
      <c r="G30" s="95"/>
      <c r="H30" s="124"/>
      <c r="I30" s="96"/>
      <c r="J30" s="91"/>
      <c r="K30" s="125" t="str">
        <f t="shared" si="4"/>
        <v/>
      </c>
      <c r="L30" s="104"/>
      <c r="M30" s="105"/>
      <c r="N30" s="106"/>
      <c r="O30" s="92" t="str">
        <f t="shared" si="5"/>
        <v/>
      </c>
      <c r="P30" s="92"/>
      <c r="Q30" s="117" t="str">
        <f t="shared" si="6"/>
        <v/>
      </c>
      <c r="R30" s="86"/>
      <c r="S30" s="64"/>
      <c r="T30" s="119" t="str">
        <f t="shared" si="7"/>
        <v/>
      </c>
    </row>
    <row r="31" spans="1:20" ht="30" customHeight="1" x14ac:dyDescent="0.25">
      <c r="A31" s="65">
        <v>19</v>
      </c>
      <c r="B31" s="62"/>
      <c r="C31" s="36" t="s">
        <v>29</v>
      </c>
      <c r="D31" s="37" t="s">
        <v>53</v>
      </c>
      <c r="E31" s="80"/>
      <c r="F31" s="83"/>
      <c r="G31" s="93"/>
      <c r="H31" s="124"/>
      <c r="I31" s="94"/>
      <c r="J31" s="79"/>
      <c r="K31" s="126"/>
      <c r="L31" s="107"/>
      <c r="M31" s="108"/>
      <c r="N31" s="109"/>
      <c r="O31" s="88"/>
      <c r="P31" s="92"/>
      <c r="Q31" s="121"/>
      <c r="R31" s="86" t="s">
        <v>72</v>
      </c>
      <c r="S31" s="64">
        <v>200</v>
      </c>
      <c r="T31" s="119" t="str">
        <f>IF(K31=0,"",(S31*K31))</f>
        <v/>
      </c>
    </row>
    <row r="32" spans="1:20" ht="30" customHeight="1" x14ac:dyDescent="0.25">
      <c r="A32" s="65">
        <v>20</v>
      </c>
      <c r="B32" s="62"/>
      <c r="C32" s="17" t="s">
        <v>29</v>
      </c>
      <c r="D32" s="10" t="s">
        <v>54</v>
      </c>
      <c r="E32" s="80"/>
      <c r="F32" s="83"/>
      <c r="G32" s="93"/>
      <c r="H32" s="124"/>
      <c r="I32" s="94"/>
      <c r="J32" s="79"/>
      <c r="K32" s="126"/>
      <c r="L32" s="107"/>
      <c r="M32" s="108"/>
      <c r="N32" s="109"/>
      <c r="O32" s="88"/>
      <c r="P32" s="92"/>
      <c r="Q32" s="121"/>
      <c r="R32" s="86" t="s">
        <v>72</v>
      </c>
      <c r="S32" s="64">
        <v>200</v>
      </c>
      <c r="T32" s="119" t="str">
        <f t="shared" ref="T32:T34" si="8">IF(K32=0,"",(S32*K32))</f>
        <v/>
      </c>
    </row>
    <row r="33" spans="1:20" ht="30" customHeight="1" x14ac:dyDescent="0.25">
      <c r="A33" s="65">
        <v>21</v>
      </c>
      <c r="B33" s="62"/>
      <c r="C33" s="17" t="s">
        <v>29</v>
      </c>
      <c r="D33" s="10" t="s">
        <v>55</v>
      </c>
      <c r="E33" s="80"/>
      <c r="F33" s="83"/>
      <c r="G33" s="93"/>
      <c r="H33" s="124"/>
      <c r="I33" s="94"/>
      <c r="J33" s="79"/>
      <c r="K33" s="126"/>
      <c r="L33" s="107"/>
      <c r="M33" s="108"/>
      <c r="N33" s="109"/>
      <c r="O33" s="88"/>
      <c r="P33" s="92"/>
      <c r="Q33" s="121"/>
      <c r="R33" s="86" t="s">
        <v>72</v>
      </c>
      <c r="S33" s="64">
        <v>200</v>
      </c>
      <c r="T33" s="119" t="str">
        <f t="shared" si="8"/>
        <v/>
      </c>
    </row>
    <row r="34" spans="1:20" ht="30" customHeight="1" thickBot="1" x14ac:dyDescent="0.3">
      <c r="A34" s="65">
        <v>22</v>
      </c>
      <c r="B34" s="62"/>
      <c r="C34" s="17" t="s">
        <v>30</v>
      </c>
      <c r="D34" s="10" t="s">
        <v>56</v>
      </c>
      <c r="E34" s="80"/>
      <c r="F34" s="83"/>
      <c r="G34" s="93"/>
      <c r="H34" s="124"/>
      <c r="I34" s="94"/>
      <c r="J34" s="79"/>
      <c r="K34" s="126"/>
      <c r="L34" s="107"/>
      <c r="M34" s="108"/>
      <c r="N34" s="109"/>
      <c r="O34" s="88"/>
      <c r="P34" s="92"/>
      <c r="Q34" s="121"/>
      <c r="R34" s="86" t="s">
        <v>72</v>
      </c>
      <c r="S34" s="64">
        <v>300</v>
      </c>
      <c r="T34" s="119" t="str">
        <f t="shared" si="8"/>
        <v/>
      </c>
    </row>
    <row r="35" spans="1:20" ht="13.8" x14ac:dyDescent="0.25">
      <c r="A35" s="65"/>
      <c r="B35" s="62"/>
      <c r="C35" s="145" t="s">
        <v>17</v>
      </c>
      <c r="D35" s="146"/>
      <c r="E35" s="89"/>
      <c r="F35" s="90"/>
      <c r="G35" s="95"/>
      <c r="H35" s="124"/>
      <c r="I35" s="96"/>
      <c r="J35" s="91"/>
      <c r="K35" s="125" t="str">
        <f t="shared" si="4"/>
        <v/>
      </c>
      <c r="L35" s="104"/>
      <c r="M35" s="105"/>
      <c r="N35" s="106"/>
      <c r="O35" s="92" t="str">
        <f t="shared" si="5"/>
        <v/>
      </c>
      <c r="P35" s="92"/>
      <c r="Q35" s="117" t="str">
        <f t="shared" si="6"/>
        <v/>
      </c>
      <c r="R35" s="86"/>
      <c r="S35" s="64"/>
      <c r="T35" s="119" t="str">
        <f t="shared" si="7"/>
        <v/>
      </c>
    </row>
    <row r="36" spans="1:20" ht="30" customHeight="1" thickBot="1" x14ac:dyDescent="0.3">
      <c r="A36" s="66">
        <v>23</v>
      </c>
      <c r="B36" s="62"/>
      <c r="C36" s="18" t="s">
        <v>18</v>
      </c>
      <c r="D36" s="28" t="s">
        <v>57</v>
      </c>
      <c r="E36" s="80"/>
      <c r="F36" s="83"/>
      <c r="G36" s="93"/>
      <c r="H36" s="124"/>
      <c r="I36" s="94"/>
      <c r="J36" s="79"/>
      <c r="K36" s="123" t="str">
        <f t="shared" si="4"/>
        <v/>
      </c>
      <c r="L36" s="101"/>
      <c r="M36" s="102"/>
      <c r="N36" s="103" t="str">
        <f t="shared" ref="N36:N41" si="9">IF(E36=0,"",(M36*H36))</f>
        <v/>
      </c>
      <c r="O36" s="92" t="str">
        <f t="shared" si="5"/>
        <v/>
      </c>
      <c r="P36" s="92"/>
      <c r="Q36" s="117" t="str">
        <f t="shared" si="6"/>
        <v/>
      </c>
      <c r="R36" s="85" t="s">
        <v>78</v>
      </c>
      <c r="S36" s="64">
        <v>250000</v>
      </c>
      <c r="T36" s="119" t="str">
        <f t="shared" si="7"/>
        <v/>
      </c>
    </row>
    <row r="37" spans="1:20" ht="30" customHeight="1" thickBot="1" x14ac:dyDescent="0.3">
      <c r="A37" s="66">
        <v>24</v>
      </c>
      <c r="B37" s="62"/>
      <c r="C37" s="18" t="s">
        <v>19</v>
      </c>
      <c r="D37" s="28" t="s">
        <v>58</v>
      </c>
      <c r="E37" s="80"/>
      <c r="F37" s="83"/>
      <c r="G37" s="93"/>
      <c r="H37" s="124"/>
      <c r="I37" s="94"/>
      <c r="J37" s="79"/>
      <c r="K37" s="123" t="str">
        <f t="shared" si="4"/>
        <v/>
      </c>
      <c r="L37" s="101"/>
      <c r="M37" s="102"/>
      <c r="N37" s="103" t="str">
        <f t="shared" si="9"/>
        <v/>
      </c>
      <c r="O37" s="92" t="str">
        <f t="shared" si="5"/>
        <v/>
      </c>
      <c r="P37" s="92"/>
      <c r="Q37" s="117" t="str">
        <f t="shared" si="6"/>
        <v/>
      </c>
      <c r="R37" s="85" t="s">
        <v>78</v>
      </c>
      <c r="S37" s="64">
        <v>250000</v>
      </c>
      <c r="T37" s="119" t="str">
        <f t="shared" si="7"/>
        <v/>
      </c>
    </row>
    <row r="38" spans="1:20" ht="30" customHeight="1" thickBot="1" x14ac:dyDescent="0.3">
      <c r="A38" s="66">
        <v>25</v>
      </c>
      <c r="B38" s="62"/>
      <c r="C38" s="18" t="s">
        <v>20</v>
      </c>
      <c r="D38" s="28" t="s">
        <v>59</v>
      </c>
      <c r="E38" s="80"/>
      <c r="F38" s="83"/>
      <c r="G38" s="93"/>
      <c r="H38" s="124"/>
      <c r="I38" s="94"/>
      <c r="J38" s="79"/>
      <c r="K38" s="123" t="str">
        <f t="shared" si="4"/>
        <v/>
      </c>
      <c r="L38" s="101"/>
      <c r="M38" s="102"/>
      <c r="N38" s="103" t="str">
        <f t="shared" si="9"/>
        <v/>
      </c>
      <c r="O38" s="92" t="str">
        <f t="shared" si="5"/>
        <v/>
      </c>
      <c r="P38" s="92"/>
      <c r="Q38" s="117" t="str">
        <f t="shared" si="6"/>
        <v/>
      </c>
      <c r="R38" s="85" t="s">
        <v>78</v>
      </c>
      <c r="S38" s="64">
        <v>250000</v>
      </c>
      <c r="T38" s="119" t="str">
        <f t="shared" si="7"/>
        <v/>
      </c>
    </row>
    <row r="39" spans="1:20" ht="30" customHeight="1" thickBot="1" x14ac:dyDescent="0.3">
      <c r="A39" s="66">
        <v>26</v>
      </c>
      <c r="B39" s="62"/>
      <c r="C39" s="18" t="s">
        <v>21</v>
      </c>
      <c r="D39" s="28" t="s">
        <v>60</v>
      </c>
      <c r="E39" s="80"/>
      <c r="F39" s="83"/>
      <c r="G39" s="93"/>
      <c r="H39" s="124"/>
      <c r="I39" s="94"/>
      <c r="J39" s="79"/>
      <c r="K39" s="123" t="str">
        <f t="shared" si="4"/>
        <v/>
      </c>
      <c r="L39" s="101"/>
      <c r="M39" s="102"/>
      <c r="N39" s="103" t="str">
        <f t="shared" si="9"/>
        <v/>
      </c>
      <c r="O39" s="92" t="str">
        <f t="shared" si="5"/>
        <v/>
      </c>
      <c r="P39" s="92"/>
      <c r="Q39" s="117" t="str">
        <f t="shared" si="6"/>
        <v/>
      </c>
      <c r="R39" s="85" t="s">
        <v>78</v>
      </c>
      <c r="S39" s="64">
        <v>250000</v>
      </c>
      <c r="T39" s="119" t="str">
        <f t="shared" si="7"/>
        <v/>
      </c>
    </row>
    <row r="40" spans="1:20" ht="30" customHeight="1" thickBot="1" x14ac:dyDescent="0.3">
      <c r="A40" s="66">
        <v>27</v>
      </c>
      <c r="B40" s="62"/>
      <c r="C40" s="18" t="s">
        <v>22</v>
      </c>
      <c r="D40" s="28" t="s">
        <v>61</v>
      </c>
      <c r="E40" s="80"/>
      <c r="F40" s="83"/>
      <c r="G40" s="93"/>
      <c r="H40" s="124"/>
      <c r="I40" s="94"/>
      <c r="J40" s="79"/>
      <c r="K40" s="123"/>
      <c r="L40" s="101"/>
      <c r="M40" s="102"/>
      <c r="N40" s="103"/>
      <c r="O40" s="92"/>
      <c r="P40" s="92"/>
      <c r="Q40" s="117" t="str">
        <f t="shared" si="6"/>
        <v/>
      </c>
      <c r="R40" s="85" t="s">
        <v>78</v>
      </c>
      <c r="S40" s="64">
        <v>250000</v>
      </c>
      <c r="T40" s="119" t="str">
        <f t="shared" si="7"/>
        <v/>
      </c>
    </row>
    <row r="41" spans="1:20" ht="30" customHeight="1" thickBot="1" x14ac:dyDescent="0.3">
      <c r="A41" s="66">
        <v>28</v>
      </c>
      <c r="B41" s="62"/>
      <c r="C41" s="18" t="s">
        <v>23</v>
      </c>
      <c r="D41" s="28" t="s">
        <v>62</v>
      </c>
      <c r="E41" s="80"/>
      <c r="F41" s="83"/>
      <c r="G41" s="93"/>
      <c r="H41" s="124"/>
      <c r="I41" s="94"/>
      <c r="J41" s="79"/>
      <c r="K41" s="123" t="str">
        <f t="shared" si="4"/>
        <v/>
      </c>
      <c r="L41" s="101"/>
      <c r="M41" s="102"/>
      <c r="N41" s="103" t="str">
        <f t="shared" si="9"/>
        <v/>
      </c>
      <c r="O41" s="92" t="str">
        <f t="shared" si="5"/>
        <v/>
      </c>
      <c r="P41" s="92"/>
      <c r="Q41" s="117" t="str">
        <f t="shared" si="6"/>
        <v/>
      </c>
      <c r="R41" s="85" t="s">
        <v>78</v>
      </c>
      <c r="S41" s="64">
        <v>250000</v>
      </c>
      <c r="T41" s="119" t="str">
        <f t="shared" si="7"/>
        <v/>
      </c>
    </row>
    <row r="42" spans="1:20" ht="13.8" x14ac:dyDescent="0.25">
      <c r="A42" s="65"/>
      <c r="B42" s="62"/>
      <c r="C42" s="145" t="s">
        <v>31</v>
      </c>
      <c r="D42" s="146"/>
      <c r="E42" s="89"/>
      <c r="F42" s="90"/>
      <c r="G42" s="95"/>
      <c r="H42" s="124"/>
      <c r="I42" s="96"/>
      <c r="J42" s="91"/>
      <c r="K42" s="125" t="str">
        <f t="shared" si="4"/>
        <v/>
      </c>
      <c r="L42" s="104"/>
      <c r="M42" s="105"/>
      <c r="N42" s="106"/>
      <c r="O42" s="92" t="str">
        <f t="shared" si="5"/>
        <v/>
      </c>
      <c r="P42" s="92"/>
      <c r="Q42" s="117" t="str">
        <f t="shared" si="6"/>
        <v/>
      </c>
      <c r="R42" s="86"/>
      <c r="S42" s="64"/>
      <c r="T42" s="119" t="str">
        <f t="shared" si="7"/>
        <v/>
      </c>
    </row>
    <row r="43" spans="1:20" ht="30" customHeight="1" thickBot="1" x14ac:dyDescent="0.3">
      <c r="A43" s="66">
        <v>29</v>
      </c>
      <c r="B43" s="62"/>
      <c r="C43" s="18" t="s">
        <v>32</v>
      </c>
      <c r="D43" s="28" t="s">
        <v>63</v>
      </c>
      <c r="E43" s="80"/>
      <c r="F43" s="83"/>
      <c r="G43" s="93"/>
      <c r="H43" s="124"/>
      <c r="I43" s="94"/>
      <c r="J43" s="79"/>
      <c r="K43" s="126"/>
      <c r="L43" s="107"/>
      <c r="M43" s="108"/>
      <c r="N43" s="109"/>
      <c r="O43" s="88"/>
      <c r="P43" s="92"/>
      <c r="Q43" s="121"/>
      <c r="R43" s="86" t="s">
        <v>72</v>
      </c>
      <c r="S43" s="64">
        <v>300</v>
      </c>
      <c r="T43" s="119" t="str">
        <f t="shared" ref="T43:T44" si="10">IF(K43=0,"",(S43*K43))</f>
        <v/>
      </c>
    </row>
    <row r="44" spans="1:20" ht="30" customHeight="1" thickBot="1" x14ac:dyDescent="0.3">
      <c r="A44" s="66">
        <v>30</v>
      </c>
      <c r="B44" s="62"/>
      <c r="C44" s="18" t="s">
        <v>32</v>
      </c>
      <c r="D44" s="28" t="s">
        <v>64</v>
      </c>
      <c r="E44" s="80"/>
      <c r="F44" s="83"/>
      <c r="G44" s="93"/>
      <c r="H44" s="124"/>
      <c r="I44" s="94"/>
      <c r="J44" s="79"/>
      <c r="K44" s="126"/>
      <c r="L44" s="107"/>
      <c r="M44" s="108"/>
      <c r="N44" s="109"/>
      <c r="O44" s="88"/>
      <c r="P44" s="92"/>
      <c r="Q44" s="121"/>
      <c r="R44" s="86" t="s">
        <v>72</v>
      </c>
      <c r="S44" s="64">
        <v>300</v>
      </c>
      <c r="T44" s="119" t="str">
        <f t="shared" si="10"/>
        <v/>
      </c>
    </row>
    <row r="45" spans="1:20" ht="14.4" thickBot="1" x14ac:dyDescent="0.3">
      <c r="A45" s="66"/>
      <c r="B45" s="62"/>
      <c r="C45" s="145" t="s">
        <v>33</v>
      </c>
      <c r="D45" s="146"/>
      <c r="E45" s="89"/>
      <c r="F45" s="90"/>
      <c r="G45" s="95"/>
      <c r="H45" s="124"/>
      <c r="I45" s="96"/>
      <c r="J45" s="91"/>
      <c r="K45" s="125" t="str">
        <f t="shared" si="4"/>
        <v/>
      </c>
      <c r="L45" s="104"/>
      <c r="M45" s="105"/>
      <c r="N45" s="106" t="str">
        <f t="shared" ref="N45:N52" si="11">IF(E45=0,"",(M45*H45))</f>
        <v/>
      </c>
      <c r="O45" s="92" t="str">
        <f t="shared" si="5"/>
        <v/>
      </c>
      <c r="P45" s="92"/>
      <c r="Q45" s="117" t="str">
        <f t="shared" si="6"/>
        <v/>
      </c>
      <c r="R45" s="86"/>
      <c r="S45" s="64"/>
      <c r="T45" s="119" t="str">
        <f t="shared" si="7"/>
        <v/>
      </c>
    </row>
    <row r="46" spans="1:20" ht="30" customHeight="1" thickBot="1" x14ac:dyDescent="0.3">
      <c r="A46" s="66">
        <v>31</v>
      </c>
      <c r="B46" s="62"/>
      <c r="C46" s="18" t="s">
        <v>34</v>
      </c>
      <c r="D46" s="28" t="s">
        <v>65</v>
      </c>
      <c r="E46" s="80"/>
      <c r="F46" s="83"/>
      <c r="G46" s="93"/>
      <c r="H46" s="124"/>
      <c r="I46" s="94"/>
      <c r="J46" s="79"/>
      <c r="K46" s="123" t="str">
        <f t="shared" si="4"/>
        <v/>
      </c>
      <c r="L46" s="101"/>
      <c r="M46" s="102"/>
      <c r="N46" s="103" t="str">
        <f t="shared" si="11"/>
        <v/>
      </c>
      <c r="O46" s="92" t="str">
        <f t="shared" si="5"/>
        <v/>
      </c>
      <c r="P46" s="92"/>
      <c r="Q46" s="117" t="str">
        <f t="shared" si="6"/>
        <v/>
      </c>
      <c r="R46" s="85" t="s">
        <v>78</v>
      </c>
      <c r="S46" s="64">
        <v>50000</v>
      </c>
      <c r="T46" s="119" t="str">
        <f t="shared" si="7"/>
        <v/>
      </c>
    </row>
    <row r="47" spans="1:20" ht="30" customHeight="1" thickBot="1" x14ac:dyDescent="0.3">
      <c r="A47" s="66">
        <v>32</v>
      </c>
      <c r="B47" s="62"/>
      <c r="C47" s="18" t="s">
        <v>35</v>
      </c>
      <c r="D47" s="28" t="s">
        <v>66</v>
      </c>
      <c r="E47" s="80"/>
      <c r="F47" s="83"/>
      <c r="G47" s="93"/>
      <c r="H47" s="124"/>
      <c r="I47" s="94"/>
      <c r="J47" s="79"/>
      <c r="K47" s="123" t="str">
        <f t="shared" si="4"/>
        <v/>
      </c>
      <c r="L47" s="101"/>
      <c r="M47" s="102"/>
      <c r="N47" s="103" t="str">
        <f t="shared" si="11"/>
        <v/>
      </c>
      <c r="O47" s="92" t="str">
        <f t="shared" si="5"/>
        <v/>
      </c>
      <c r="P47" s="92"/>
      <c r="Q47" s="117" t="str">
        <f t="shared" si="6"/>
        <v/>
      </c>
      <c r="R47" s="85" t="s">
        <v>78</v>
      </c>
      <c r="S47" s="64">
        <v>100000</v>
      </c>
      <c r="T47" s="119" t="str">
        <f t="shared" si="7"/>
        <v/>
      </c>
    </row>
    <row r="48" spans="1:20" ht="30" customHeight="1" thickBot="1" x14ac:dyDescent="0.3">
      <c r="A48" s="66">
        <v>33</v>
      </c>
      <c r="B48" s="62"/>
      <c r="C48" s="18" t="s">
        <v>36</v>
      </c>
      <c r="D48" s="28" t="s">
        <v>67</v>
      </c>
      <c r="E48" s="80"/>
      <c r="F48" s="83"/>
      <c r="G48" s="93"/>
      <c r="H48" s="124"/>
      <c r="I48" s="94"/>
      <c r="J48" s="79"/>
      <c r="K48" s="123" t="str">
        <f t="shared" si="4"/>
        <v/>
      </c>
      <c r="L48" s="101"/>
      <c r="M48" s="102"/>
      <c r="N48" s="103" t="str">
        <f t="shared" si="11"/>
        <v/>
      </c>
      <c r="O48" s="92" t="str">
        <f t="shared" si="5"/>
        <v/>
      </c>
      <c r="P48" s="92"/>
      <c r="Q48" s="117" t="str">
        <f t="shared" si="6"/>
        <v/>
      </c>
      <c r="R48" s="85" t="s">
        <v>78</v>
      </c>
      <c r="S48" s="64">
        <v>100000</v>
      </c>
      <c r="T48" s="119" t="str">
        <f t="shared" si="7"/>
        <v/>
      </c>
    </row>
    <row r="49" spans="1:20" ht="30" customHeight="1" thickBot="1" x14ac:dyDescent="0.3">
      <c r="A49" s="66">
        <v>34</v>
      </c>
      <c r="B49" s="62"/>
      <c r="C49" s="18" t="s">
        <v>37</v>
      </c>
      <c r="D49" s="28" t="s">
        <v>68</v>
      </c>
      <c r="E49" s="80"/>
      <c r="F49" s="83"/>
      <c r="G49" s="93"/>
      <c r="H49" s="124"/>
      <c r="I49" s="94"/>
      <c r="J49" s="79"/>
      <c r="K49" s="123" t="str">
        <f t="shared" si="4"/>
        <v/>
      </c>
      <c r="L49" s="101"/>
      <c r="M49" s="102"/>
      <c r="N49" s="103" t="str">
        <f t="shared" si="11"/>
        <v/>
      </c>
      <c r="O49" s="92" t="str">
        <f t="shared" si="5"/>
        <v/>
      </c>
      <c r="P49" s="92"/>
      <c r="Q49" s="117" t="str">
        <f t="shared" si="6"/>
        <v/>
      </c>
      <c r="R49" s="85" t="s">
        <v>78</v>
      </c>
      <c r="S49" s="64">
        <v>250000</v>
      </c>
      <c r="T49" s="119" t="str">
        <f t="shared" si="7"/>
        <v/>
      </c>
    </row>
    <row r="50" spans="1:20" ht="30" customHeight="1" thickBot="1" x14ac:dyDescent="0.3">
      <c r="A50" s="66">
        <v>35</v>
      </c>
      <c r="B50" s="62"/>
      <c r="C50" s="18" t="s">
        <v>38</v>
      </c>
      <c r="D50" s="28" t="s">
        <v>69</v>
      </c>
      <c r="E50" s="80"/>
      <c r="F50" s="83"/>
      <c r="G50" s="93"/>
      <c r="H50" s="124"/>
      <c r="I50" s="94"/>
      <c r="J50" s="79"/>
      <c r="K50" s="123"/>
      <c r="L50" s="107"/>
      <c r="M50" s="108"/>
      <c r="N50" s="109"/>
      <c r="O50" s="88"/>
      <c r="P50" s="92"/>
      <c r="Q50" s="121"/>
      <c r="R50" s="86" t="s">
        <v>72</v>
      </c>
      <c r="S50" s="64">
        <v>300</v>
      </c>
      <c r="T50" s="119" t="str">
        <f t="shared" ref="T50" si="12">IF(K50=0,"",(S50*K50))</f>
        <v/>
      </c>
    </row>
    <row r="51" spans="1:20" ht="30" customHeight="1" thickBot="1" x14ac:dyDescent="0.3">
      <c r="A51" s="66">
        <v>36</v>
      </c>
      <c r="B51" s="62"/>
      <c r="C51" s="18" t="s">
        <v>39</v>
      </c>
      <c r="D51" s="28" t="s">
        <v>70</v>
      </c>
      <c r="E51" s="80"/>
      <c r="F51" s="83"/>
      <c r="G51" s="93"/>
      <c r="H51" s="124"/>
      <c r="I51" s="94"/>
      <c r="J51" s="79"/>
      <c r="K51" s="123" t="str">
        <f t="shared" si="4"/>
        <v/>
      </c>
      <c r="L51" s="101"/>
      <c r="M51" s="102"/>
      <c r="N51" s="103" t="str">
        <f t="shared" si="11"/>
        <v/>
      </c>
      <c r="O51" s="92" t="str">
        <f t="shared" ref="O51:O52" si="13">IF(I51=0,"",(N51/(L51*M51)))</f>
        <v/>
      </c>
      <c r="P51" s="92"/>
      <c r="Q51" s="117" t="str">
        <f t="shared" si="6"/>
        <v/>
      </c>
      <c r="R51" s="85" t="s">
        <v>78</v>
      </c>
      <c r="S51" s="64">
        <v>50000</v>
      </c>
      <c r="T51" s="119" t="str">
        <f t="shared" si="7"/>
        <v/>
      </c>
    </row>
    <row r="52" spans="1:20" ht="30" customHeight="1" thickBot="1" x14ac:dyDescent="0.3">
      <c r="A52" s="66">
        <v>37</v>
      </c>
      <c r="B52" s="62"/>
      <c r="C52" s="18" t="s">
        <v>40</v>
      </c>
      <c r="D52" s="28" t="s">
        <v>71</v>
      </c>
      <c r="E52" s="81"/>
      <c r="F52" s="84"/>
      <c r="G52" s="97"/>
      <c r="H52" s="127"/>
      <c r="I52" s="98"/>
      <c r="J52" s="82"/>
      <c r="K52" s="123" t="str">
        <f t="shared" si="4"/>
        <v/>
      </c>
      <c r="L52" s="110"/>
      <c r="M52" s="111"/>
      <c r="N52" s="112" t="str">
        <f t="shared" si="11"/>
        <v/>
      </c>
      <c r="O52" s="92" t="str">
        <f t="shared" si="13"/>
        <v/>
      </c>
      <c r="P52" s="99"/>
      <c r="Q52" s="117" t="str">
        <f t="shared" si="6"/>
        <v/>
      </c>
      <c r="R52" s="100" t="s">
        <v>78</v>
      </c>
      <c r="S52" s="67">
        <v>50000</v>
      </c>
      <c r="T52" s="119" t="str">
        <f t="shared" si="7"/>
        <v/>
      </c>
    </row>
    <row r="53" spans="1:20" ht="14.4" thickBot="1" x14ac:dyDescent="0.3">
      <c r="A53" s="61"/>
      <c r="B53" s="61"/>
      <c r="C53" s="34"/>
      <c r="D53" s="34"/>
      <c r="E53" s="68"/>
      <c r="F53" s="35"/>
      <c r="G53" s="59"/>
      <c r="H53" s="8"/>
      <c r="I53" s="69"/>
      <c r="J53" s="70"/>
      <c r="K53" s="71"/>
      <c r="L53" s="46"/>
      <c r="M53" s="72"/>
      <c r="N53" s="48"/>
      <c r="O53" s="48"/>
      <c r="P53" s="48"/>
      <c r="Q53" s="114"/>
      <c r="R53" s="8"/>
      <c r="S53" s="73"/>
      <c r="T53" s="114"/>
    </row>
    <row r="54" spans="1:20" ht="23.4" thickBot="1" x14ac:dyDescent="0.45">
      <c r="A54" s="33"/>
      <c r="B54" s="33"/>
      <c r="C54" s="33"/>
      <c r="D54" s="74"/>
      <c r="E54" s="61"/>
      <c r="F54" s="33"/>
      <c r="G54" s="60"/>
      <c r="H54" s="33"/>
      <c r="I54" s="33"/>
      <c r="J54" s="33"/>
      <c r="K54" s="75"/>
      <c r="L54" s="147"/>
      <c r="M54" s="147"/>
      <c r="N54" s="87"/>
      <c r="O54" s="87"/>
      <c r="P54" s="87"/>
      <c r="Q54" s="148" t="s">
        <v>3</v>
      </c>
      <c r="R54" s="149"/>
      <c r="S54" s="150"/>
      <c r="T54" s="120">
        <f>SUM(T10:T53)</f>
        <v>0</v>
      </c>
    </row>
  </sheetData>
  <sheetProtection password="FF31" sheet="1" objects="1" scenarios="1"/>
  <mergeCells count="17">
    <mergeCell ref="C42:D42"/>
    <mergeCell ref="C45:D45"/>
    <mergeCell ref="L54:M54"/>
    <mergeCell ref="Q54:S54"/>
    <mergeCell ref="C8:D8"/>
    <mergeCell ref="C9:D9"/>
    <mergeCell ref="C17:D17"/>
    <mergeCell ref="C21:D21"/>
    <mergeCell ref="C30:D30"/>
    <mergeCell ref="C35:D35"/>
    <mergeCell ref="C4:T4"/>
    <mergeCell ref="C6:G6"/>
    <mergeCell ref="I6:O6"/>
    <mergeCell ref="Q6:T6"/>
    <mergeCell ref="C7:G7"/>
    <mergeCell ref="I7:O7"/>
    <mergeCell ref="Q7:T7"/>
  </mergeCells>
  <pageMargins left="0.25" right="0.25" top="0.75" bottom="0.75" header="0.3" footer="0.3"/>
  <pageSetup paperSize="3" scale="10" fitToHeight="0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Sheet4</vt:lpstr>
      <vt:lpstr>Sheet 1</vt:lpstr>
      <vt:lpstr>'Sheet 1'!Print_Area</vt:lpstr>
    </vt:vector>
  </TitlesOfParts>
  <Company>Purchasing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 Dept of Admin</dc:creator>
  <cp:lastModifiedBy>Cottrill, Lu A</cp:lastModifiedBy>
  <cp:lastPrinted>2013-07-16T17:17:15Z</cp:lastPrinted>
  <dcterms:created xsi:type="dcterms:W3CDTF">2003-03-04T20:35:47Z</dcterms:created>
  <dcterms:modified xsi:type="dcterms:W3CDTF">2013-08-16T19:27:52Z</dcterms:modified>
</cp:coreProperties>
</file>