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65" windowWidth="15315" windowHeight="6150"/>
  </bookViews>
  <sheets>
    <sheet name="D-1" sheetId="6" r:id="rId1"/>
    <sheet name="D-2" sheetId="7" r:id="rId2"/>
    <sheet name="D-3" sheetId="8" r:id="rId3"/>
    <sheet name="D-4" sheetId="9" r:id="rId4"/>
    <sheet name="D-5" sheetId="10" r:id="rId5"/>
    <sheet name="D-6" sheetId="11" r:id="rId6"/>
    <sheet name="D-7" sheetId="12" r:id="rId7"/>
    <sheet name="D-8" sheetId="13" r:id="rId8"/>
    <sheet name="D-9" sheetId="14" r:id="rId9"/>
    <sheet name="D-10" sheetId="15" r:id="rId10"/>
  </sheets>
  <definedNames>
    <definedName name="_xlnm.Print_Area" localSheetId="0">'D-1'!$A$1:$M$25</definedName>
    <definedName name="_xlnm.Print_Area" localSheetId="9">'D-10'!$A$1:$M$24</definedName>
    <definedName name="_xlnm.Print_Area" localSheetId="1">'D-2'!$A$1:$M$24</definedName>
    <definedName name="_xlnm.Print_Area" localSheetId="2">'D-3'!$A$1:$M$24</definedName>
    <definedName name="_xlnm.Print_Area" localSheetId="3">'D-4'!$A$1:$M$24</definedName>
    <definedName name="_xlnm.Print_Area" localSheetId="4">'D-5'!$A$1:$M$25</definedName>
    <definedName name="_xlnm.Print_Area" localSheetId="5">'D-6'!$A$1:$M$24</definedName>
    <definedName name="_xlnm.Print_Area" localSheetId="6">'D-7'!$A$1:$M$24</definedName>
    <definedName name="_xlnm.Print_Area" localSheetId="7">'D-8'!$A$1:$M$24</definedName>
    <definedName name="_xlnm.Print_Area" localSheetId="8">'D-9'!$A$1:$M$24</definedName>
  </definedNames>
  <calcPr calcId="145621"/>
</workbook>
</file>

<file path=xl/calcChain.xml><?xml version="1.0" encoding="utf-8"?>
<calcChain xmlns="http://schemas.openxmlformats.org/spreadsheetml/2006/main">
  <c r="M22" i="15" l="1"/>
  <c r="K22" i="15"/>
  <c r="I22" i="15"/>
  <c r="M21" i="15"/>
  <c r="K21" i="15"/>
  <c r="I21" i="15"/>
  <c r="M20" i="15"/>
  <c r="K20" i="15"/>
  <c r="I20" i="15"/>
  <c r="M19" i="15"/>
  <c r="K19" i="15"/>
  <c r="I19" i="15"/>
  <c r="M18" i="15"/>
  <c r="K18" i="15"/>
  <c r="I18" i="15"/>
  <c r="M17" i="15"/>
  <c r="K17" i="15"/>
  <c r="I17" i="15"/>
  <c r="M16" i="15"/>
  <c r="K16" i="15"/>
  <c r="I16" i="15"/>
  <c r="M15" i="15"/>
  <c r="K15" i="15"/>
  <c r="I15" i="15"/>
  <c r="M14" i="15"/>
  <c r="K14" i="15"/>
  <c r="I14" i="15"/>
  <c r="M13" i="15"/>
  <c r="K13" i="15"/>
  <c r="I13" i="15"/>
  <c r="M12" i="15"/>
  <c r="K12" i="15"/>
  <c r="I12" i="15"/>
  <c r="M11" i="15"/>
  <c r="K11" i="15"/>
  <c r="I11" i="15"/>
  <c r="M10" i="15"/>
  <c r="K10" i="15"/>
  <c r="I10" i="15"/>
  <c r="M9" i="15"/>
  <c r="K9" i="15"/>
  <c r="I9" i="15"/>
  <c r="M8" i="15"/>
  <c r="K8" i="15"/>
  <c r="I8" i="15"/>
  <c r="M7" i="15"/>
  <c r="K7" i="15"/>
  <c r="I7" i="15"/>
  <c r="M6" i="15"/>
  <c r="K6" i="15"/>
  <c r="I6" i="15"/>
  <c r="M5" i="15"/>
  <c r="M24" i="15" s="1"/>
  <c r="K5" i="15"/>
  <c r="I5" i="15"/>
  <c r="M22" i="14"/>
  <c r="K22" i="14"/>
  <c r="I22" i="14"/>
  <c r="M21" i="14"/>
  <c r="K21" i="14"/>
  <c r="I21" i="14"/>
  <c r="M20" i="14"/>
  <c r="K20" i="14"/>
  <c r="I20" i="14"/>
  <c r="M19" i="14"/>
  <c r="K19" i="14"/>
  <c r="I19" i="14"/>
  <c r="M18" i="14"/>
  <c r="K18" i="14"/>
  <c r="I18" i="14"/>
  <c r="M17" i="14"/>
  <c r="K17" i="14"/>
  <c r="I17" i="14"/>
  <c r="M16" i="14"/>
  <c r="K16" i="14"/>
  <c r="I16" i="14"/>
  <c r="M15" i="14"/>
  <c r="K15" i="14"/>
  <c r="I15" i="14"/>
  <c r="M14" i="14"/>
  <c r="K14" i="14"/>
  <c r="I14" i="14"/>
  <c r="M13" i="14"/>
  <c r="K13" i="14"/>
  <c r="I13" i="14"/>
  <c r="M12" i="14"/>
  <c r="K12" i="14"/>
  <c r="I12" i="14"/>
  <c r="M11" i="14"/>
  <c r="K11" i="14"/>
  <c r="I11" i="14"/>
  <c r="M10" i="14"/>
  <c r="K10" i="14"/>
  <c r="I10" i="14"/>
  <c r="M9" i="14"/>
  <c r="K9" i="14"/>
  <c r="I9" i="14"/>
  <c r="M8" i="14"/>
  <c r="K8" i="14"/>
  <c r="I8" i="14"/>
  <c r="M7" i="14"/>
  <c r="K7" i="14"/>
  <c r="I7" i="14"/>
  <c r="M6" i="14"/>
  <c r="K6" i="14"/>
  <c r="I6" i="14"/>
  <c r="M5" i="14"/>
  <c r="M24" i="14" s="1"/>
  <c r="K5" i="14"/>
  <c r="I5" i="14"/>
  <c r="M22" i="13"/>
  <c r="K22" i="13"/>
  <c r="I22" i="13"/>
  <c r="M21" i="13"/>
  <c r="K21" i="13"/>
  <c r="I21" i="13"/>
  <c r="M20" i="13"/>
  <c r="K20" i="13"/>
  <c r="I20" i="13"/>
  <c r="M19" i="13"/>
  <c r="K19" i="13"/>
  <c r="I19" i="13"/>
  <c r="M18" i="13"/>
  <c r="K18" i="13"/>
  <c r="I18" i="13"/>
  <c r="M17" i="13"/>
  <c r="K17" i="13"/>
  <c r="I17" i="13"/>
  <c r="M16" i="13"/>
  <c r="K16" i="13"/>
  <c r="I16" i="13"/>
  <c r="M15" i="13"/>
  <c r="K15" i="13"/>
  <c r="I15" i="13"/>
  <c r="M14" i="13"/>
  <c r="K14" i="13"/>
  <c r="I14" i="13"/>
  <c r="M13" i="13"/>
  <c r="K13" i="13"/>
  <c r="I13" i="13"/>
  <c r="M12" i="13"/>
  <c r="K12" i="13"/>
  <c r="I12" i="13"/>
  <c r="M11" i="13"/>
  <c r="K11" i="13"/>
  <c r="I11" i="13"/>
  <c r="M10" i="13"/>
  <c r="K10" i="13"/>
  <c r="I10" i="13"/>
  <c r="M9" i="13"/>
  <c r="K9" i="13"/>
  <c r="I9" i="13"/>
  <c r="M8" i="13"/>
  <c r="K8" i="13"/>
  <c r="I8" i="13"/>
  <c r="M7" i="13"/>
  <c r="K7" i="13"/>
  <c r="I7" i="13"/>
  <c r="M6" i="13"/>
  <c r="K6" i="13"/>
  <c r="I6" i="13"/>
  <c r="M5" i="13"/>
  <c r="M24" i="13" s="1"/>
  <c r="K5" i="13"/>
  <c r="I5" i="13"/>
  <c r="M22" i="12"/>
  <c r="K22" i="12"/>
  <c r="I22" i="12"/>
  <c r="M21" i="12"/>
  <c r="K21" i="12"/>
  <c r="I21" i="12"/>
  <c r="M20" i="12"/>
  <c r="K20" i="12"/>
  <c r="I20" i="12"/>
  <c r="M19" i="12"/>
  <c r="K19" i="12"/>
  <c r="I19" i="12"/>
  <c r="M18" i="12"/>
  <c r="K18" i="12"/>
  <c r="I18" i="12"/>
  <c r="M17" i="12"/>
  <c r="K17" i="12"/>
  <c r="I17" i="12"/>
  <c r="M16" i="12"/>
  <c r="K16" i="12"/>
  <c r="I16" i="12"/>
  <c r="M15" i="12"/>
  <c r="K15" i="12"/>
  <c r="I15" i="12"/>
  <c r="M14" i="12"/>
  <c r="K14" i="12"/>
  <c r="I14" i="12"/>
  <c r="M13" i="12"/>
  <c r="K13" i="12"/>
  <c r="I13" i="12"/>
  <c r="M12" i="12"/>
  <c r="K12" i="12"/>
  <c r="I12" i="12"/>
  <c r="M11" i="12"/>
  <c r="K11" i="12"/>
  <c r="I11" i="12"/>
  <c r="M10" i="12"/>
  <c r="K10" i="12"/>
  <c r="I10" i="12"/>
  <c r="M9" i="12"/>
  <c r="K9" i="12"/>
  <c r="I9" i="12"/>
  <c r="M8" i="12"/>
  <c r="K8" i="12"/>
  <c r="I8" i="12"/>
  <c r="M7" i="12"/>
  <c r="K7" i="12"/>
  <c r="I7" i="12"/>
  <c r="M6" i="12"/>
  <c r="K6" i="12"/>
  <c r="I6" i="12"/>
  <c r="M5" i="12"/>
  <c r="M24" i="12" s="1"/>
  <c r="K5" i="12"/>
  <c r="I5" i="12"/>
  <c r="M22" i="11"/>
  <c r="K22" i="11"/>
  <c r="I22" i="11"/>
  <c r="M21" i="11"/>
  <c r="K21" i="11"/>
  <c r="I21" i="11"/>
  <c r="M20" i="11"/>
  <c r="K20" i="11"/>
  <c r="I20" i="11"/>
  <c r="M19" i="11"/>
  <c r="K19" i="11"/>
  <c r="I19" i="11"/>
  <c r="M18" i="11"/>
  <c r="K18" i="11"/>
  <c r="I18" i="11"/>
  <c r="M17" i="11"/>
  <c r="K17" i="11"/>
  <c r="I17" i="11"/>
  <c r="M16" i="11"/>
  <c r="K16" i="11"/>
  <c r="I16" i="11"/>
  <c r="M15" i="11"/>
  <c r="K15" i="11"/>
  <c r="I15" i="11"/>
  <c r="M14" i="11"/>
  <c r="K14" i="11"/>
  <c r="I14" i="11"/>
  <c r="M13" i="11"/>
  <c r="K13" i="11"/>
  <c r="I13" i="11"/>
  <c r="M12" i="11"/>
  <c r="K12" i="11"/>
  <c r="I12" i="11"/>
  <c r="M11" i="11"/>
  <c r="K11" i="11"/>
  <c r="I11" i="11"/>
  <c r="M10" i="11"/>
  <c r="K10" i="11"/>
  <c r="I10" i="11"/>
  <c r="M9" i="11"/>
  <c r="K9" i="11"/>
  <c r="I9" i="11"/>
  <c r="M8" i="11"/>
  <c r="K8" i="11"/>
  <c r="I8" i="11"/>
  <c r="M7" i="11"/>
  <c r="K7" i="11"/>
  <c r="I7" i="11"/>
  <c r="M6" i="11"/>
  <c r="K6" i="11"/>
  <c r="I6" i="11"/>
  <c r="M5" i="11"/>
  <c r="M24" i="11" s="1"/>
  <c r="K5" i="11"/>
  <c r="I5" i="11"/>
  <c r="M22" i="10"/>
  <c r="K22" i="10"/>
  <c r="I22" i="10"/>
  <c r="M21" i="10"/>
  <c r="K21" i="10"/>
  <c r="I21" i="10"/>
  <c r="M20" i="10"/>
  <c r="K20" i="10"/>
  <c r="I20" i="10"/>
  <c r="M19" i="10"/>
  <c r="K19" i="10"/>
  <c r="I19" i="10"/>
  <c r="M18" i="10"/>
  <c r="K18" i="10"/>
  <c r="I18" i="10"/>
  <c r="M17" i="10"/>
  <c r="K17" i="10"/>
  <c r="I17" i="10"/>
  <c r="M16" i="10"/>
  <c r="K16" i="10"/>
  <c r="I16" i="10"/>
  <c r="M15" i="10"/>
  <c r="K15" i="10"/>
  <c r="I15" i="10"/>
  <c r="M14" i="10"/>
  <c r="K14" i="10"/>
  <c r="I14" i="10"/>
  <c r="M13" i="10"/>
  <c r="K13" i="10"/>
  <c r="I13" i="10"/>
  <c r="M12" i="10"/>
  <c r="K12" i="10"/>
  <c r="I12" i="10"/>
  <c r="M11" i="10"/>
  <c r="K11" i="10"/>
  <c r="I11" i="10"/>
  <c r="M10" i="10"/>
  <c r="K10" i="10"/>
  <c r="I10" i="10"/>
  <c r="M9" i="10"/>
  <c r="K9" i="10"/>
  <c r="I9" i="10"/>
  <c r="M8" i="10"/>
  <c r="K8" i="10"/>
  <c r="I8" i="10"/>
  <c r="M7" i="10"/>
  <c r="K7" i="10"/>
  <c r="I7" i="10"/>
  <c r="M6" i="10"/>
  <c r="K6" i="10"/>
  <c r="I6" i="10"/>
  <c r="M5" i="10"/>
  <c r="M24" i="10" s="1"/>
  <c r="K5" i="10"/>
  <c r="I5" i="10"/>
  <c r="M22" i="9"/>
  <c r="K22" i="9"/>
  <c r="I22" i="9"/>
  <c r="M21" i="9"/>
  <c r="K21" i="9"/>
  <c r="I21" i="9"/>
  <c r="M20" i="9"/>
  <c r="K20" i="9"/>
  <c r="I20" i="9"/>
  <c r="M19" i="9"/>
  <c r="K19" i="9"/>
  <c r="I19" i="9"/>
  <c r="M18" i="9"/>
  <c r="K18" i="9"/>
  <c r="I18" i="9"/>
  <c r="M17" i="9"/>
  <c r="K17" i="9"/>
  <c r="I17" i="9"/>
  <c r="M16" i="9"/>
  <c r="K16" i="9"/>
  <c r="I16" i="9"/>
  <c r="M15" i="9"/>
  <c r="K15" i="9"/>
  <c r="I15" i="9"/>
  <c r="M14" i="9"/>
  <c r="K14" i="9"/>
  <c r="I14" i="9"/>
  <c r="M13" i="9"/>
  <c r="K13" i="9"/>
  <c r="I13" i="9"/>
  <c r="M12" i="9"/>
  <c r="K12" i="9"/>
  <c r="I12" i="9"/>
  <c r="M11" i="9"/>
  <c r="K11" i="9"/>
  <c r="I11" i="9"/>
  <c r="M10" i="9"/>
  <c r="K10" i="9"/>
  <c r="I10" i="9"/>
  <c r="M9" i="9"/>
  <c r="K9" i="9"/>
  <c r="I9" i="9"/>
  <c r="M8" i="9"/>
  <c r="K8" i="9"/>
  <c r="I8" i="9"/>
  <c r="M7" i="9"/>
  <c r="K7" i="9"/>
  <c r="I7" i="9"/>
  <c r="M6" i="9"/>
  <c r="K6" i="9"/>
  <c r="I6" i="9"/>
  <c r="M5" i="9"/>
  <c r="M24" i="9" s="1"/>
  <c r="K5" i="9"/>
  <c r="I5" i="9"/>
  <c r="M22" i="8"/>
  <c r="K22" i="8"/>
  <c r="I22" i="8"/>
  <c r="M21" i="8"/>
  <c r="K21" i="8"/>
  <c r="I21" i="8"/>
  <c r="M20" i="8"/>
  <c r="K20" i="8"/>
  <c r="I20" i="8"/>
  <c r="M19" i="8"/>
  <c r="K19" i="8"/>
  <c r="I19" i="8"/>
  <c r="M18" i="8"/>
  <c r="K18" i="8"/>
  <c r="I18" i="8"/>
  <c r="M17" i="8"/>
  <c r="K17" i="8"/>
  <c r="I17" i="8"/>
  <c r="M16" i="8"/>
  <c r="K16" i="8"/>
  <c r="I16" i="8"/>
  <c r="M15" i="8"/>
  <c r="K15" i="8"/>
  <c r="I15" i="8"/>
  <c r="M14" i="8"/>
  <c r="K14" i="8"/>
  <c r="I14" i="8"/>
  <c r="M13" i="8"/>
  <c r="K13" i="8"/>
  <c r="I13" i="8"/>
  <c r="M12" i="8"/>
  <c r="K12" i="8"/>
  <c r="I12" i="8"/>
  <c r="M11" i="8"/>
  <c r="K11" i="8"/>
  <c r="I11" i="8"/>
  <c r="M10" i="8"/>
  <c r="K10" i="8"/>
  <c r="I10" i="8"/>
  <c r="M9" i="8"/>
  <c r="K9" i="8"/>
  <c r="I9" i="8"/>
  <c r="M8" i="8"/>
  <c r="K8" i="8"/>
  <c r="I8" i="8"/>
  <c r="M7" i="8"/>
  <c r="K7" i="8"/>
  <c r="I7" i="8"/>
  <c r="M6" i="8"/>
  <c r="K6" i="8"/>
  <c r="I6" i="8"/>
  <c r="M5" i="8"/>
  <c r="M24" i="8" s="1"/>
  <c r="K5" i="8"/>
  <c r="I5" i="8"/>
  <c r="M22" i="7"/>
  <c r="K22" i="7"/>
  <c r="I22" i="7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M15" i="7"/>
  <c r="K15" i="7"/>
  <c r="I15" i="7"/>
  <c r="M14" i="7"/>
  <c r="K14" i="7"/>
  <c r="I14" i="7"/>
  <c r="M13" i="7"/>
  <c r="K13" i="7"/>
  <c r="I13" i="7"/>
  <c r="M12" i="7"/>
  <c r="K12" i="7"/>
  <c r="I12" i="7"/>
  <c r="M11" i="7"/>
  <c r="K11" i="7"/>
  <c r="I11" i="7"/>
  <c r="M10" i="7"/>
  <c r="K10" i="7"/>
  <c r="I10" i="7"/>
  <c r="M9" i="7"/>
  <c r="K9" i="7"/>
  <c r="I9" i="7"/>
  <c r="M8" i="7"/>
  <c r="K8" i="7"/>
  <c r="I8" i="7"/>
  <c r="M7" i="7"/>
  <c r="K7" i="7"/>
  <c r="I7" i="7"/>
  <c r="M6" i="7"/>
  <c r="K6" i="7"/>
  <c r="I6" i="7"/>
  <c r="I5" i="7"/>
  <c r="K5" i="7" s="1"/>
  <c r="M5" i="7" s="1"/>
  <c r="M24" i="7" s="1"/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5" i="6"/>
  <c r="K5" i="6" s="1"/>
  <c r="M5" i="6" s="1"/>
  <c r="M24" i="6" s="1"/>
</calcChain>
</file>

<file path=xl/sharedStrings.xml><?xml version="1.0" encoding="utf-8"?>
<sst xmlns="http://schemas.openxmlformats.org/spreadsheetml/2006/main" count="930" uniqueCount="80">
  <si>
    <t>Part Description</t>
  </si>
  <si>
    <t>AC Compressor</t>
  </si>
  <si>
    <t>Alternator</t>
  </si>
  <si>
    <t>Serpentine Belt</t>
  </si>
  <si>
    <t>Thermostat</t>
  </si>
  <si>
    <t>Water Pump</t>
  </si>
  <si>
    <t>Oil Filter</t>
  </si>
  <si>
    <t>Estimated Quantity</t>
  </si>
  <si>
    <t>OEM Part Number</t>
  </si>
  <si>
    <t>Unit Price</t>
  </si>
  <si>
    <t>Front Wheel Bearing Assy (Driver Side)</t>
  </si>
  <si>
    <t>Vendor:</t>
  </si>
  <si>
    <t>Representative:</t>
  </si>
  <si>
    <t>Vehicle Year:  2011</t>
  </si>
  <si>
    <t>Or Equivalent Part Number</t>
  </si>
  <si>
    <t>Vehicle Make:  Ford</t>
  </si>
  <si>
    <t>Vehicle Model:  F-350</t>
  </si>
  <si>
    <t>Vehicle Engine:  6.2 V8</t>
  </si>
  <si>
    <t>BC3Z-19703-B</t>
  </si>
  <si>
    <t>AL3Z-10346-B</t>
  </si>
  <si>
    <t>BC3Z-1104-A</t>
  </si>
  <si>
    <t>BC3Z-8620-A</t>
  </si>
  <si>
    <t>BRSD-1333</t>
  </si>
  <si>
    <t>CYFS-12-FP</t>
  </si>
  <si>
    <t>AL3Z-8575-A</t>
  </si>
  <si>
    <t>AL3Z-8501-A</t>
  </si>
  <si>
    <t>BC3Z-18125-S</t>
  </si>
  <si>
    <t>F1AZ-6731-BE</t>
  </si>
  <si>
    <t>Catalog Price</t>
  </si>
  <si>
    <t>Discounted Unit Price</t>
  </si>
  <si>
    <t>Item Total Cost</t>
  </si>
  <si>
    <t>Total Bid Cost</t>
  </si>
  <si>
    <t>Category Description</t>
  </si>
  <si>
    <t>Unit (For Calculation Purposes)</t>
  </si>
  <si>
    <t>Units Provided For Catalog Price</t>
  </si>
  <si>
    <t>Air Conditioning</t>
  </si>
  <si>
    <t>Alternators and Starters</t>
  </si>
  <si>
    <t>Batteries</t>
  </si>
  <si>
    <t>Battery</t>
  </si>
  <si>
    <t>Bearings, Ball and Roller</t>
  </si>
  <si>
    <t>Belts and Hoses</t>
  </si>
  <si>
    <t>Brakes</t>
  </si>
  <si>
    <t>Electrical and Ignition</t>
  </si>
  <si>
    <t>Emissions &amp; Exhaust</t>
  </si>
  <si>
    <t>Muffler</t>
  </si>
  <si>
    <t>Engine &amp; Drive Train</t>
  </si>
  <si>
    <t>Filters, Oil, Gas, Air, and Trans</t>
  </si>
  <si>
    <t>Gaskets And Seals</t>
  </si>
  <si>
    <t>Heating and Cooling</t>
  </si>
  <si>
    <t>Lighting and Mirrors</t>
  </si>
  <si>
    <t>Brake light Bulb</t>
  </si>
  <si>
    <t>Oils, Lubricants &amp; Fluids</t>
  </si>
  <si>
    <t>Pumps, Fuel and Water</t>
  </si>
  <si>
    <t xml:space="preserve">Suspension, Shocks, Struts, Steering </t>
  </si>
  <si>
    <t>Wipers / Washers</t>
  </si>
  <si>
    <t>Wiper Blade (Driver Side)</t>
  </si>
  <si>
    <t>Winter Accessories</t>
  </si>
  <si>
    <t>BXT65850</t>
  </si>
  <si>
    <t>BC32-5230-A</t>
  </si>
  <si>
    <t>9T4Z-13466-A</t>
  </si>
  <si>
    <t>PM1C</t>
  </si>
  <si>
    <t>1 Qt.</t>
  </si>
  <si>
    <t>2U2Z-17528-KA</t>
  </si>
  <si>
    <t>1 Ea.</t>
  </si>
  <si>
    <t>1 Assy.</t>
  </si>
  <si>
    <t>1 Set</t>
  </si>
  <si>
    <t>5139803AA</t>
  </si>
  <si>
    <t>1 Gal.</t>
  </si>
  <si>
    <t>Category</t>
  </si>
  <si>
    <t>Discount Percentage</t>
  </si>
  <si>
    <t>Front Brake Pads</t>
  </si>
  <si>
    <t>Spark Plug</t>
  </si>
  <si>
    <t>Brake Fluid</t>
  </si>
  <si>
    <t xml:space="preserve">Right Rear Shock </t>
  </si>
  <si>
    <t>Washer Fluid</t>
  </si>
  <si>
    <t>Additional Pick-up Discount Percentage</t>
  </si>
  <si>
    <t>U-Joint</t>
  </si>
  <si>
    <t>BC324635B</t>
  </si>
  <si>
    <t>Oil Drain Plug Gasket</t>
  </si>
  <si>
    <t>F7526734AA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</si>
</sst>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/>
    <xf numFmtId="0" fontId="4" fillId="0" borderId="5" xfId="0" applyFont="1" applyBorder="1" applyAlignment="1"/>
    <xf numFmtId="0" fontId="4" fillId="0" borderId="12" xfId="0" applyFont="1" applyBorder="1" applyAlignment="1"/>
    <xf numFmtId="0" fontId="4" fillId="0" borderId="5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/>
    <xf numFmtId="0" fontId="4" fillId="6" borderId="0" xfId="0" applyFont="1" applyFill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0" fontId="2" fillId="7" borderId="7" xfId="0" applyNumberFormat="1" applyFont="1" applyFill="1" applyBorder="1" applyAlignment="1" applyProtection="1">
      <alignment horizontal="center" vertical="center"/>
      <protection locked="0"/>
    </xf>
    <xf numFmtId="10" fontId="2" fillId="7" borderId="1" xfId="0" applyNumberFormat="1" applyFont="1" applyFill="1" applyBorder="1" applyAlignment="1" applyProtection="1">
      <alignment horizontal="center" vertical="center"/>
      <protection locked="0"/>
    </xf>
    <xf numFmtId="10" fontId="2" fillId="7" borderId="4" xfId="0" applyNumberFormat="1" applyFont="1" applyFill="1" applyBorder="1" applyAlignment="1" applyProtection="1">
      <alignment horizontal="center" vertical="center"/>
      <protection locked="0"/>
    </xf>
    <xf numFmtId="10" fontId="2" fillId="8" borderId="18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/>
    <xf numFmtId="0" fontId="3" fillId="0" borderId="12" xfId="0" applyFont="1" applyBorder="1" applyAlignment="1"/>
    <xf numFmtId="0" fontId="4" fillId="0" borderId="5" xfId="0" applyFont="1" applyBorder="1" applyAlignment="1"/>
    <xf numFmtId="0" fontId="3" fillId="0" borderId="5" xfId="0" applyFont="1" applyBorder="1" applyAlignment="1"/>
    <xf numFmtId="0" fontId="0" fillId="0" borderId="12" xfId="0" applyBorder="1" applyAlignment="1"/>
    <xf numFmtId="0" fontId="1" fillId="8" borderId="1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6"/>
  <sheetViews>
    <sheetView tabSelected="1" view="pageLayout" zoomScaleNormal="100" workbookViewId="0">
      <selection activeCell="C15" sqref="C15:D15"/>
    </sheetView>
  </sheetViews>
  <sheetFormatPr defaultRowHeight="15" x14ac:dyDescent="0.25"/>
  <cols>
    <col min="1" max="1" width="7.425781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1" width="10.7109375" customWidth="1"/>
    <col min="12" max="12" width="9.42578125" customWidth="1"/>
    <col min="13" max="13" width="14.7109375" customWidth="1"/>
    <col min="14" max="14" width="10.85546875" customWidth="1"/>
  </cols>
  <sheetData>
    <row r="1" spans="1:13" s="14" customFormat="1" ht="17.2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0"/>
      <c r="M1" s="20"/>
    </row>
    <row r="2" spans="1:13" s="14" customFormat="1" ht="15.7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1"/>
      <c r="M2" s="21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.75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8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8.7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7.2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9.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9.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4.7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8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7.2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9.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7" customFormat="1" ht="22.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s="14" customFormat="1" ht="19.5" customHeight="1" thickBot="1" x14ac:dyDescent="0.25">
      <c r="B24" s="15"/>
      <c r="C24" s="15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  <row r="56" ht="36.75" customHeight="1" x14ac:dyDescent="0.25"/>
  </sheetData>
  <sheetProtection password="CA95" sheet="1" objects="1" scenarios="1"/>
  <protectedRanges>
    <protectedRange password="CA95" sqref="E5:E22 G5:H22 J5:J22 M23" name="Range1"/>
  </protectedRanges>
  <mergeCells count="8">
    <mergeCell ref="K24:L24"/>
    <mergeCell ref="A1:F1"/>
    <mergeCell ref="A2:B2"/>
    <mergeCell ref="H2:I2"/>
    <mergeCell ref="C2:D2"/>
    <mergeCell ref="E2:G2"/>
    <mergeCell ref="G1:K1"/>
    <mergeCell ref="K23:L23"/>
  </mergeCells>
  <pageMargins left="0.25" right="0.25" top="0.75" bottom="0.75" header="0.3" footer="0.3"/>
  <pageSetup paperSize="5" orientation="landscape" r:id="rId1"/>
  <headerFooter>
    <oddHeader>&amp;L&amp;"-,Bold"Exhibit A - District 1 
Kanawha, Putnam, Clay, Mason and Boone&amp;C&amp;"-,Bold"Contract Number: MVPRT14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5"/>
  <sheetViews>
    <sheetView view="pageLayout" zoomScaleNormal="100" workbookViewId="0">
      <selection activeCell="N19" sqref="N19"/>
    </sheetView>
  </sheetViews>
  <sheetFormatPr defaultRowHeight="15" x14ac:dyDescent="0.25"/>
  <cols>
    <col min="1" max="1" width="7.8554687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4.2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4.2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7.25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8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7.2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7.2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7.2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7.2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6.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6.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8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1.7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1.7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10 
Mercer, McDowell, Wyoming and Raleigh&amp;C&amp;"-,Bold"Contract Number: MVPRT14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7.2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6.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6.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6.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6.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6.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6.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9.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3.2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3.2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2 
Cabell, Lincoln, Logan, Mingo and Wayne&amp;C&amp;"-,Bold"Contract Number: MVPRT14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4.2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4.2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5.7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5.7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6.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3.2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3.2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3 
Wood, Wirt, Ritchie, Pleasants, Jackson, Roane and Calhoun
&amp;C&amp;"-,Bold"Contract Number: MVPRT14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1406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3.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3.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6.5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6.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6.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6.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5.7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5.7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7.2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2.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2.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4 
Harrison, Doddridge, Marion, Taylor, Monongalia and Preston&amp;C&amp;"-,Bold"Contract Number: MVPRT14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285156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8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5.7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5.7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22.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22.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7.2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7.2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6.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2.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2.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5 
Mineral, Grant, Hardy, Hampshire, Morgan, Berkeley and Jefferson&amp;C&amp;"-,Bold"Contract Number: MVPRT14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57031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5.7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5.7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6.5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6.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5.7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5.7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6.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6.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8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3.2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3.2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6 
Marshall, Tyler, Wetzel, Ohio, Brooke and Hancock&amp;C&amp;"-,Bold"Contract Number: MVPRT14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8554687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3.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3.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6.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5.7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5.7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5.7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5.7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8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1.7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1.7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7 
Lewis, Upshur, Barbour, Gilmer, Braxton and Webster&amp;C&amp;"-,Bold"Contract Number: MVPRT14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57031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5.7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5.7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8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6.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5.7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5.7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5.75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5.75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7.25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7.25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8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4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52"/>
      <c r="K23" s="60" t="s">
        <v>75</v>
      </c>
      <c r="L23" s="61"/>
      <c r="M23" s="51"/>
    </row>
    <row r="24" spans="1:13" ht="24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8 
Randolph, Tucker, Pocahontas and Pendleton&amp;C&amp;"-,Bold"Contract Number: MVPRT14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5"/>
  <sheetViews>
    <sheetView view="pageLayout" zoomScaleNormal="100" workbookViewId="0">
      <selection activeCell="C15" sqref="C15:D15"/>
    </sheetView>
  </sheetViews>
  <sheetFormatPr defaultRowHeight="15" x14ac:dyDescent="0.25"/>
  <cols>
    <col min="1" max="1" width="7.5703125" customWidth="1"/>
    <col min="2" max="2" width="17.7109375" style="1" customWidth="1"/>
    <col min="3" max="3" width="17.7109375" customWidth="1"/>
    <col min="4" max="4" width="14.7109375" customWidth="1"/>
    <col min="5" max="5" width="16.7109375" customWidth="1"/>
    <col min="6" max="7" width="9.7109375" customWidth="1"/>
    <col min="8" max="12" width="10.7109375" customWidth="1"/>
    <col min="13" max="13" width="14.7109375" customWidth="1"/>
    <col min="14" max="14" width="10.85546875" customWidth="1"/>
  </cols>
  <sheetData>
    <row r="1" spans="1:13" s="14" customFormat="1" ht="14.25" customHeight="1" thickBot="1" x14ac:dyDescent="0.3">
      <c r="A1" s="55" t="s">
        <v>11</v>
      </c>
      <c r="B1" s="55"/>
      <c r="C1" s="55"/>
      <c r="D1" s="55"/>
      <c r="E1" s="55"/>
      <c r="F1" s="56"/>
      <c r="G1" s="55" t="s">
        <v>12</v>
      </c>
      <c r="H1" s="59"/>
      <c r="I1" s="59"/>
      <c r="J1" s="59"/>
      <c r="K1" s="59"/>
      <c r="L1" s="22"/>
      <c r="M1" s="22"/>
    </row>
    <row r="2" spans="1:13" s="14" customFormat="1" ht="14.25" customHeight="1" thickBot="1" x14ac:dyDescent="0.25">
      <c r="A2" s="57" t="s">
        <v>13</v>
      </c>
      <c r="B2" s="57"/>
      <c r="C2" s="57" t="s">
        <v>15</v>
      </c>
      <c r="D2" s="58"/>
      <c r="E2" s="57" t="s">
        <v>16</v>
      </c>
      <c r="F2" s="58"/>
      <c r="G2" s="58"/>
      <c r="H2" s="57" t="s">
        <v>17</v>
      </c>
      <c r="I2" s="57"/>
      <c r="J2" s="16"/>
      <c r="K2" s="16"/>
      <c r="L2" s="23"/>
      <c r="M2" s="23"/>
    </row>
    <row r="3" spans="1:13" s="17" customFormat="1" ht="11.25" customHeight="1" thickBot="1" x14ac:dyDescent="0.25">
      <c r="B3" s="18"/>
      <c r="C3" s="18"/>
    </row>
    <row r="4" spans="1:13" s="19" customFormat="1" ht="37.5" customHeight="1" thickBot="1" x14ac:dyDescent="0.3">
      <c r="A4" s="2" t="s">
        <v>68</v>
      </c>
      <c r="B4" s="3" t="s">
        <v>32</v>
      </c>
      <c r="C4" s="4" t="s">
        <v>0</v>
      </c>
      <c r="D4" s="3" t="s">
        <v>8</v>
      </c>
      <c r="E4" s="24" t="s">
        <v>14</v>
      </c>
      <c r="F4" s="3" t="s">
        <v>33</v>
      </c>
      <c r="G4" s="25" t="s">
        <v>28</v>
      </c>
      <c r="H4" s="26" t="s">
        <v>34</v>
      </c>
      <c r="I4" s="3" t="s">
        <v>9</v>
      </c>
      <c r="J4" s="27" t="s">
        <v>69</v>
      </c>
      <c r="K4" s="3" t="s">
        <v>29</v>
      </c>
      <c r="L4" s="3" t="s">
        <v>7</v>
      </c>
      <c r="M4" s="5" t="s">
        <v>30</v>
      </c>
    </row>
    <row r="5" spans="1:13" s="18" customFormat="1" ht="17.25" customHeight="1" x14ac:dyDescent="0.25">
      <c r="A5" s="6">
        <v>1</v>
      </c>
      <c r="B5" s="7" t="s">
        <v>35</v>
      </c>
      <c r="C5" s="7" t="s">
        <v>1</v>
      </c>
      <c r="D5" s="7" t="s">
        <v>18</v>
      </c>
      <c r="E5" s="39"/>
      <c r="F5" s="7" t="s">
        <v>63</v>
      </c>
      <c r="G5" s="42"/>
      <c r="H5" s="43"/>
      <c r="I5" s="37" t="str">
        <f>IF(G5="","",G5/H5)</f>
        <v/>
      </c>
      <c r="J5" s="48"/>
      <c r="K5" s="28" t="str">
        <f>IF(G5="","",I5-(I5*J5))</f>
        <v/>
      </c>
      <c r="L5" s="7">
        <v>5</v>
      </c>
      <c r="M5" s="29" t="str">
        <f>IF(G5="","",L5*K5)</f>
        <v/>
      </c>
    </row>
    <row r="6" spans="1:13" s="18" customFormat="1" ht="22.5" customHeight="1" x14ac:dyDescent="0.25">
      <c r="A6" s="8">
        <v>2</v>
      </c>
      <c r="B6" s="9" t="s">
        <v>36</v>
      </c>
      <c r="C6" s="10" t="s">
        <v>2</v>
      </c>
      <c r="D6" s="10" t="s">
        <v>19</v>
      </c>
      <c r="E6" s="40"/>
      <c r="F6" s="10" t="s">
        <v>63</v>
      </c>
      <c r="G6" s="44"/>
      <c r="H6" s="45"/>
      <c r="I6" s="37" t="str">
        <f t="shared" ref="I6:I22" si="0">IF(G6="","",G6/H6)</f>
        <v/>
      </c>
      <c r="J6" s="49"/>
      <c r="K6" s="28" t="str">
        <f t="shared" ref="K6:K22" si="1">IF(G6="","",I6-(I6*J6))</f>
        <v/>
      </c>
      <c r="L6" s="10">
        <v>10</v>
      </c>
      <c r="M6" s="29" t="str">
        <f t="shared" ref="M6:M22" si="2">IF(G6="","",L6*K6)</f>
        <v/>
      </c>
    </row>
    <row r="7" spans="1:13" s="18" customFormat="1" ht="17.25" customHeight="1" x14ac:dyDescent="0.25">
      <c r="A7" s="8">
        <v>3</v>
      </c>
      <c r="B7" s="9" t="s">
        <v>37</v>
      </c>
      <c r="C7" s="10" t="s">
        <v>38</v>
      </c>
      <c r="D7" s="10" t="s">
        <v>57</v>
      </c>
      <c r="E7" s="40"/>
      <c r="F7" s="10" t="s">
        <v>63</v>
      </c>
      <c r="G7" s="44"/>
      <c r="H7" s="45"/>
      <c r="I7" s="37" t="str">
        <f t="shared" si="0"/>
        <v/>
      </c>
      <c r="J7" s="49"/>
      <c r="K7" s="28" t="str">
        <f t="shared" si="1"/>
        <v/>
      </c>
      <c r="L7" s="10">
        <v>5</v>
      </c>
      <c r="M7" s="29" t="str">
        <f t="shared" si="2"/>
        <v/>
      </c>
    </row>
    <row r="8" spans="1:13" s="18" customFormat="1" ht="22.5" customHeight="1" x14ac:dyDescent="0.25">
      <c r="A8" s="8">
        <v>4</v>
      </c>
      <c r="B8" s="9" t="s">
        <v>39</v>
      </c>
      <c r="C8" s="9" t="s">
        <v>10</v>
      </c>
      <c r="D8" s="10" t="s">
        <v>20</v>
      </c>
      <c r="E8" s="40"/>
      <c r="F8" s="10" t="s">
        <v>64</v>
      </c>
      <c r="G8" s="44"/>
      <c r="H8" s="45"/>
      <c r="I8" s="37" t="str">
        <f t="shared" si="0"/>
        <v/>
      </c>
      <c r="J8" s="49"/>
      <c r="K8" s="28" t="str">
        <f t="shared" si="1"/>
        <v/>
      </c>
      <c r="L8" s="10">
        <v>5</v>
      </c>
      <c r="M8" s="29" t="str">
        <f t="shared" si="2"/>
        <v/>
      </c>
    </row>
    <row r="9" spans="1:13" s="18" customFormat="1" ht="17.25" customHeight="1" x14ac:dyDescent="0.25">
      <c r="A9" s="8">
        <v>5</v>
      </c>
      <c r="B9" s="10" t="s">
        <v>40</v>
      </c>
      <c r="C9" s="10" t="s">
        <v>3</v>
      </c>
      <c r="D9" s="10" t="s">
        <v>21</v>
      </c>
      <c r="E9" s="40"/>
      <c r="F9" s="10" t="s">
        <v>63</v>
      </c>
      <c r="G9" s="44"/>
      <c r="H9" s="45"/>
      <c r="I9" s="37" t="str">
        <f t="shared" si="0"/>
        <v/>
      </c>
      <c r="J9" s="49"/>
      <c r="K9" s="28" t="str">
        <f t="shared" si="1"/>
        <v/>
      </c>
      <c r="L9" s="10">
        <v>10</v>
      </c>
      <c r="M9" s="29" t="str">
        <f t="shared" si="2"/>
        <v/>
      </c>
    </row>
    <row r="10" spans="1:13" s="18" customFormat="1" ht="17.25" customHeight="1" x14ac:dyDescent="0.25">
      <c r="A10" s="8">
        <v>6</v>
      </c>
      <c r="B10" s="9" t="s">
        <v>41</v>
      </c>
      <c r="C10" s="9" t="s">
        <v>70</v>
      </c>
      <c r="D10" s="10" t="s">
        <v>22</v>
      </c>
      <c r="E10" s="40"/>
      <c r="F10" s="10" t="s">
        <v>65</v>
      </c>
      <c r="G10" s="44"/>
      <c r="H10" s="45"/>
      <c r="I10" s="37" t="str">
        <f t="shared" si="0"/>
        <v/>
      </c>
      <c r="J10" s="49"/>
      <c r="K10" s="28" t="str">
        <f t="shared" si="1"/>
        <v/>
      </c>
      <c r="L10" s="10">
        <v>25</v>
      </c>
      <c r="M10" s="29" t="str">
        <f t="shared" si="2"/>
        <v/>
      </c>
    </row>
    <row r="11" spans="1:13" s="18" customFormat="1" ht="22.5" customHeight="1" x14ac:dyDescent="0.25">
      <c r="A11" s="8">
        <v>7</v>
      </c>
      <c r="B11" s="9" t="s">
        <v>42</v>
      </c>
      <c r="C11" s="10" t="s">
        <v>71</v>
      </c>
      <c r="D11" s="10" t="s">
        <v>23</v>
      </c>
      <c r="E11" s="40"/>
      <c r="F11" s="10" t="s">
        <v>63</v>
      </c>
      <c r="G11" s="44"/>
      <c r="H11" s="45"/>
      <c r="I11" s="37" t="str">
        <f t="shared" si="0"/>
        <v/>
      </c>
      <c r="J11" s="49"/>
      <c r="K11" s="28" t="str">
        <f t="shared" si="1"/>
        <v/>
      </c>
      <c r="L11" s="10">
        <v>30</v>
      </c>
      <c r="M11" s="29" t="str">
        <f t="shared" si="2"/>
        <v/>
      </c>
    </row>
    <row r="12" spans="1:13" s="18" customFormat="1" ht="18" customHeight="1" x14ac:dyDescent="0.25">
      <c r="A12" s="8">
        <v>8</v>
      </c>
      <c r="B12" s="9" t="s">
        <v>43</v>
      </c>
      <c r="C12" s="10" t="s">
        <v>44</v>
      </c>
      <c r="D12" s="10" t="s">
        <v>58</v>
      </c>
      <c r="E12" s="40"/>
      <c r="F12" s="10" t="s">
        <v>63</v>
      </c>
      <c r="G12" s="44"/>
      <c r="H12" s="45"/>
      <c r="I12" s="37" t="str">
        <f t="shared" si="0"/>
        <v/>
      </c>
      <c r="J12" s="49"/>
      <c r="K12" s="28" t="str">
        <f t="shared" si="1"/>
        <v/>
      </c>
      <c r="L12" s="10">
        <v>5</v>
      </c>
      <c r="M12" s="29" t="str">
        <f t="shared" si="2"/>
        <v/>
      </c>
    </row>
    <row r="13" spans="1:13" s="18" customFormat="1" ht="18" customHeight="1" x14ac:dyDescent="0.25">
      <c r="A13" s="8">
        <v>9</v>
      </c>
      <c r="B13" s="9" t="s">
        <v>45</v>
      </c>
      <c r="C13" s="10" t="s">
        <v>76</v>
      </c>
      <c r="D13" s="10" t="s">
        <v>77</v>
      </c>
      <c r="E13" s="40"/>
      <c r="F13" s="10" t="s">
        <v>63</v>
      </c>
      <c r="G13" s="44"/>
      <c r="H13" s="45"/>
      <c r="I13" s="37" t="str">
        <f t="shared" si="0"/>
        <v/>
      </c>
      <c r="J13" s="49"/>
      <c r="K13" s="28" t="str">
        <f t="shared" si="1"/>
        <v/>
      </c>
      <c r="L13" s="10">
        <v>5</v>
      </c>
      <c r="M13" s="29" t="str">
        <f t="shared" si="2"/>
        <v/>
      </c>
    </row>
    <row r="14" spans="1:13" s="18" customFormat="1" ht="22.5" customHeight="1" x14ac:dyDescent="0.25">
      <c r="A14" s="8">
        <v>10</v>
      </c>
      <c r="B14" s="9" t="s">
        <v>46</v>
      </c>
      <c r="C14" s="10" t="s">
        <v>6</v>
      </c>
      <c r="D14" s="10" t="s">
        <v>27</v>
      </c>
      <c r="E14" s="40"/>
      <c r="F14" s="10" t="s">
        <v>63</v>
      </c>
      <c r="G14" s="44"/>
      <c r="H14" s="45"/>
      <c r="I14" s="37" t="str">
        <f t="shared" si="0"/>
        <v/>
      </c>
      <c r="J14" s="49"/>
      <c r="K14" s="28" t="str">
        <f t="shared" si="1"/>
        <v/>
      </c>
      <c r="L14" s="10">
        <v>50</v>
      </c>
      <c r="M14" s="29" t="str">
        <f t="shared" si="2"/>
        <v/>
      </c>
    </row>
    <row r="15" spans="1:13" s="18" customFormat="1" ht="22.5" customHeight="1" x14ac:dyDescent="0.25">
      <c r="A15" s="8">
        <v>11</v>
      </c>
      <c r="B15" s="9" t="s">
        <v>47</v>
      </c>
      <c r="C15" s="9" t="s">
        <v>78</v>
      </c>
      <c r="D15" s="10" t="s">
        <v>79</v>
      </c>
      <c r="E15" s="40"/>
      <c r="F15" s="10" t="s">
        <v>63</v>
      </c>
      <c r="G15" s="44"/>
      <c r="H15" s="45"/>
      <c r="I15" s="37" t="str">
        <f t="shared" si="0"/>
        <v/>
      </c>
      <c r="J15" s="49"/>
      <c r="K15" s="28" t="str">
        <f t="shared" si="1"/>
        <v/>
      </c>
      <c r="L15" s="10">
        <v>5</v>
      </c>
      <c r="M15" s="29" t="str">
        <f t="shared" si="2"/>
        <v/>
      </c>
    </row>
    <row r="16" spans="1:13" s="18" customFormat="1" ht="18" customHeight="1" x14ac:dyDescent="0.25">
      <c r="A16" s="8">
        <v>12</v>
      </c>
      <c r="B16" s="9" t="s">
        <v>48</v>
      </c>
      <c r="C16" s="10" t="s">
        <v>4</v>
      </c>
      <c r="D16" s="10" t="s">
        <v>24</v>
      </c>
      <c r="E16" s="40"/>
      <c r="F16" s="10" t="s">
        <v>63</v>
      </c>
      <c r="G16" s="44"/>
      <c r="H16" s="45"/>
      <c r="I16" s="37" t="str">
        <f t="shared" si="0"/>
        <v/>
      </c>
      <c r="J16" s="49"/>
      <c r="K16" s="28" t="str">
        <f t="shared" si="1"/>
        <v/>
      </c>
      <c r="L16" s="10">
        <v>10</v>
      </c>
      <c r="M16" s="29" t="str">
        <f t="shared" si="2"/>
        <v/>
      </c>
    </row>
    <row r="17" spans="1:13" s="17" customFormat="1" ht="18" customHeight="1" x14ac:dyDescent="0.2">
      <c r="A17" s="8">
        <v>13</v>
      </c>
      <c r="B17" s="9" t="s">
        <v>49</v>
      </c>
      <c r="C17" s="9" t="s">
        <v>50</v>
      </c>
      <c r="D17" s="10" t="s">
        <v>59</v>
      </c>
      <c r="E17" s="40"/>
      <c r="F17" s="10" t="s">
        <v>63</v>
      </c>
      <c r="G17" s="44"/>
      <c r="H17" s="45"/>
      <c r="I17" s="37" t="str">
        <f t="shared" si="0"/>
        <v/>
      </c>
      <c r="J17" s="49"/>
      <c r="K17" s="28" t="str">
        <f t="shared" si="1"/>
        <v/>
      </c>
      <c r="L17" s="10">
        <v>25</v>
      </c>
      <c r="M17" s="29" t="str">
        <f t="shared" si="2"/>
        <v/>
      </c>
    </row>
    <row r="18" spans="1:13" s="17" customFormat="1" ht="22.5" customHeight="1" x14ac:dyDescent="0.2">
      <c r="A18" s="8">
        <v>14</v>
      </c>
      <c r="B18" s="9" t="s">
        <v>51</v>
      </c>
      <c r="C18" s="9" t="s">
        <v>72</v>
      </c>
      <c r="D18" s="10" t="s">
        <v>60</v>
      </c>
      <c r="E18" s="40"/>
      <c r="F18" s="10" t="s">
        <v>61</v>
      </c>
      <c r="G18" s="44"/>
      <c r="H18" s="45"/>
      <c r="I18" s="37" t="str">
        <f t="shared" si="0"/>
        <v/>
      </c>
      <c r="J18" s="49"/>
      <c r="K18" s="28" t="str">
        <f t="shared" si="1"/>
        <v/>
      </c>
      <c r="L18" s="10">
        <v>100</v>
      </c>
      <c r="M18" s="29" t="str">
        <f t="shared" si="2"/>
        <v/>
      </c>
    </row>
    <row r="19" spans="1:13" s="17" customFormat="1" ht="22.5" customHeight="1" x14ac:dyDescent="0.2">
      <c r="A19" s="8">
        <v>15</v>
      </c>
      <c r="B19" s="9" t="s">
        <v>52</v>
      </c>
      <c r="C19" s="10" t="s">
        <v>5</v>
      </c>
      <c r="D19" s="10" t="s">
        <v>25</v>
      </c>
      <c r="E19" s="40"/>
      <c r="F19" s="10" t="s">
        <v>63</v>
      </c>
      <c r="G19" s="44"/>
      <c r="H19" s="45"/>
      <c r="I19" s="37" t="str">
        <f t="shared" si="0"/>
        <v/>
      </c>
      <c r="J19" s="49"/>
      <c r="K19" s="28" t="str">
        <f t="shared" si="1"/>
        <v/>
      </c>
      <c r="L19" s="10">
        <v>5</v>
      </c>
      <c r="M19" s="29" t="str">
        <f t="shared" si="2"/>
        <v/>
      </c>
    </row>
    <row r="20" spans="1:13" s="17" customFormat="1" ht="22.5" customHeight="1" x14ac:dyDescent="0.2">
      <c r="A20" s="8">
        <v>16</v>
      </c>
      <c r="B20" s="9" t="s">
        <v>53</v>
      </c>
      <c r="C20" s="9" t="s">
        <v>73</v>
      </c>
      <c r="D20" s="10" t="s">
        <v>26</v>
      </c>
      <c r="E20" s="40"/>
      <c r="F20" s="10" t="s">
        <v>63</v>
      </c>
      <c r="G20" s="44"/>
      <c r="H20" s="45"/>
      <c r="I20" s="37" t="str">
        <f t="shared" si="0"/>
        <v/>
      </c>
      <c r="J20" s="49"/>
      <c r="K20" s="28" t="str">
        <f t="shared" si="1"/>
        <v/>
      </c>
      <c r="L20" s="10">
        <v>6</v>
      </c>
      <c r="M20" s="29" t="str">
        <f t="shared" si="2"/>
        <v/>
      </c>
    </row>
    <row r="21" spans="1:13" s="17" customFormat="1" ht="22.5" customHeight="1" x14ac:dyDescent="0.2">
      <c r="A21" s="8">
        <v>17</v>
      </c>
      <c r="B21" s="9" t="s">
        <v>54</v>
      </c>
      <c r="C21" s="9" t="s">
        <v>55</v>
      </c>
      <c r="D21" s="10" t="s">
        <v>62</v>
      </c>
      <c r="E21" s="40"/>
      <c r="F21" s="10" t="s">
        <v>63</v>
      </c>
      <c r="G21" s="44"/>
      <c r="H21" s="45"/>
      <c r="I21" s="37" t="str">
        <f t="shared" si="0"/>
        <v/>
      </c>
      <c r="J21" s="49"/>
      <c r="K21" s="28" t="str">
        <f t="shared" si="1"/>
        <v/>
      </c>
      <c r="L21" s="10">
        <v>50</v>
      </c>
      <c r="M21" s="29" t="str">
        <f t="shared" si="2"/>
        <v/>
      </c>
    </row>
    <row r="22" spans="1:13" s="17" customFormat="1" ht="17.25" customHeight="1" thickBot="1" x14ac:dyDescent="0.25">
      <c r="A22" s="11">
        <v>18</v>
      </c>
      <c r="B22" s="12" t="s">
        <v>56</v>
      </c>
      <c r="C22" s="12" t="s">
        <v>74</v>
      </c>
      <c r="D22" s="13" t="s">
        <v>66</v>
      </c>
      <c r="E22" s="41"/>
      <c r="F22" s="13" t="s">
        <v>67</v>
      </c>
      <c r="G22" s="46"/>
      <c r="H22" s="47"/>
      <c r="I22" s="38" t="str">
        <f t="shared" si="0"/>
        <v/>
      </c>
      <c r="J22" s="50"/>
      <c r="K22" s="28" t="str">
        <f t="shared" si="1"/>
        <v/>
      </c>
      <c r="L22" s="13">
        <v>100</v>
      </c>
      <c r="M22" s="30" t="str">
        <f t="shared" si="2"/>
        <v/>
      </c>
    </row>
    <row r="23" spans="1:13" s="14" customFormat="1" ht="22.5" customHeight="1" thickBot="1" x14ac:dyDescent="0.25">
      <c r="A23" s="31"/>
      <c r="B23" s="32"/>
      <c r="C23" s="32"/>
      <c r="D23" s="31"/>
      <c r="E23" s="34"/>
      <c r="F23" s="34"/>
      <c r="G23" s="34"/>
      <c r="H23" s="34"/>
      <c r="I23" s="34"/>
      <c r="J23" s="34"/>
      <c r="K23" s="60" t="s">
        <v>75</v>
      </c>
      <c r="L23" s="61"/>
      <c r="M23" s="51"/>
    </row>
    <row r="24" spans="1:13" ht="22.5" customHeight="1" thickBot="1" x14ac:dyDescent="0.3">
      <c r="A24" s="14"/>
      <c r="B24" s="15"/>
      <c r="C24" s="15"/>
      <c r="D24" s="14"/>
      <c r="E24" s="35"/>
      <c r="F24" s="35"/>
      <c r="G24" s="35"/>
      <c r="H24" s="35"/>
      <c r="I24" s="36"/>
      <c r="J24" s="36"/>
      <c r="K24" s="53" t="s">
        <v>31</v>
      </c>
      <c r="L24" s="54"/>
      <c r="M24" s="33">
        <f>SUM(M5:M22)-((SUM(M5:M22)*(M23/2)))</f>
        <v>0</v>
      </c>
    </row>
    <row r="25" spans="1:13" ht="36.75" customHeight="1" x14ac:dyDescent="0.25"/>
    <row r="26" spans="1:13" ht="36.75" customHeight="1" x14ac:dyDescent="0.25"/>
    <row r="27" spans="1:13" ht="36.75" customHeight="1" x14ac:dyDescent="0.25"/>
    <row r="28" spans="1:13" ht="36.75" customHeight="1" x14ac:dyDescent="0.25"/>
    <row r="29" spans="1:13" ht="36.75" customHeight="1" x14ac:dyDescent="0.25"/>
    <row r="30" spans="1:13" ht="36.75" customHeight="1" x14ac:dyDescent="0.25"/>
    <row r="31" spans="1:13" ht="36.75" customHeight="1" x14ac:dyDescent="0.25"/>
    <row r="32" spans="1:13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</sheetData>
  <sheetProtection password="CA95" sheet="1" objects="1" scenarios="1"/>
  <mergeCells count="8">
    <mergeCell ref="K24:L24"/>
    <mergeCell ref="K23:L23"/>
    <mergeCell ref="A1:F1"/>
    <mergeCell ref="A2:B2"/>
    <mergeCell ref="H2:I2"/>
    <mergeCell ref="C2:D2"/>
    <mergeCell ref="E2:G2"/>
    <mergeCell ref="G1:K1"/>
  </mergeCells>
  <pageMargins left="0.25" right="0.25" top="0.75" bottom="0.75" header="0.3" footer="0.3"/>
  <pageSetup paperSize="5" orientation="landscape" r:id="rId1"/>
  <headerFooter>
    <oddHeader>&amp;L&amp;"-,Bold"Exhibit A - District 9 
Greenbrier, Monroe, Summers, Fayette and Nicholas&amp;C&amp;"-,Bold"Contract Number: MVPRT14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D-1</vt:lpstr>
      <vt:lpstr>D-2</vt:lpstr>
      <vt:lpstr>D-3</vt:lpstr>
      <vt:lpstr>D-4</vt:lpstr>
      <vt:lpstr>D-5</vt:lpstr>
      <vt:lpstr>D-6</vt:lpstr>
      <vt:lpstr>D-7</vt:lpstr>
      <vt:lpstr>D-8</vt:lpstr>
      <vt:lpstr>D-9</vt:lpstr>
      <vt:lpstr>D-10</vt:lpstr>
      <vt:lpstr>'D-1'!Print_Area</vt:lpstr>
      <vt:lpstr>'D-10'!Print_Area</vt:lpstr>
      <vt:lpstr>'D-2'!Print_Area</vt:lpstr>
      <vt:lpstr>'D-3'!Print_Area</vt:lpstr>
      <vt:lpstr>'D-4'!Print_Area</vt:lpstr>
      <vt:lpstr>'D-5'!Print_Area</vt:lpstr>
      <vt:lpstr>'D-6'!Print_Area</vt:lpstr>
      <vt:lpstr>'D-7'!Print_Area</vt:lpstr>
      <vt:lpstr>'D-8'!Print_Area</vt:lpstr>
      <vt:lpstr>'D-9'!Print_Area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Paul D</dc:creator>
  <cp:lastModifiedBy>Hooper, Laura E</cp:lastModifiedBy>
  <cp:lastPrinted>2013-08-15T17:15:06Z</cp:lastPrinted>
  <dcterms:created xsi:type="dcterms:W3CDTF">2013-05-14T12:06:43Z</dcterms:created>
  <dcterms:modified xsi:type="dcterms:W3CDTF">2013-09-23T19:55:17Z</dcterms:modified>
</cp:coreProperties>
</file>