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52" windowHeight="4368" activeTab="11"/>
  </bookViews>
  <sheets>
    <sheet name="District1" sheetId="1" r:id="rId1"/>
    <sheet name="District2" sheetId="2" r:id="rId2"/>
    <sheet name="District3" sheetId="3" r:id="rId3"/>
    <sheet name="District4" sheetId="4" r:id="rId4"/>
    <sheet name="District5" sheetId="5" r:id="rId5"/>
    <sheet name="District6" sheetId="6" r:id="rId6"/>
    <sheet name="District7" sheetId="7" r:id="rId7"/>
    <sheet name="District8" sheetId="8" r:id="rId8"/>
    <sheet name="District9" sheetId="9" r:id="rId9"/>
    <sheet name="District10" sheetId="10" r:id="rId10"/>
    <sheet name="Turnpike" sheetId="11" r:id="rId11"/>
    <sheet name="Vendor's Storage Site" sheetId="12" r:id="rId12"/>
  </sheets>
  <definedNames/>
  <calcPr fullCalcOnLoad="1"/>
</workbook>
</file>

<file path=xl/sharedStrings.xml><?xml version="1.0" encoding="utf-8"?>
<sst xmlns="http://schemas.openxmlformats.org/spreadsheetml/2006/main" count="712" uniqueCount="258">
  <si>
    <t>County</t>
  </si>
  <si>
    <t>Estimated</t>
  </si>
  <si>
    <t>Number Tons</t>
  </si>
  <si>
    <t>Boone</t>
  </si>
  <si>
    <t>Clinton @ WV85</t>
  </si>
  <si>
    <t>Rock Creek</t>
  </si>
  <si>
    <t>Seth</t>
  </si>
  <si>
    <t>Clay</t>
  </si>
  <si>
    <t>Widen Road &amp; CR 11</t>
  </si>
  <si>
    <t>Maysel</t>
  </si>
  <si>
    <t>Kanawha</t>
  </si>
  <si>
    <t>Chelyan</t>
  </si>
  <si>
    <t>Elkview</t>
  </si>
  <si>
    <t>North Charleston</t>
  </si>
  <si>
    <t>St. Albans</t>
  </si>
  <si>
    <t>I-64 @ Scary Creek</t>
  </si>
  <si>
    <t>I-64 @ Rt. 119 and Penn. Avenue</t>
  </si>
  <si>
    <t>I-77 @ Sissonville</t>
  </si>
  <si>
    <t>I-79 @ Amma</t>
  </si>
  <si>
    <t>Corridor G @ Alum Creek</t>
  </si>
  <si>
    <t>Mason</t>
  </si>
  <si>
    <t>Pt. Pleasant</t>
  </si>
  <si>
    <t>Putnam</t>
  </si>
  <si>
    <t>Red House</t>
  </si>
  <si>
    <t>Hurricane @ Rt. 34</t>
  </si>
  <si>
    <t>US 35</t>
  </si>
  <si>
    <t>DISTRICT 1</t>
  </si>
  <si>
    <t>Delivery/Storage Site</t>
  </si>
  <si>
    <t>DISTRICT 2</t>
  </si>
  <si>
    <t>Cabell</t>
  </si>
  <si>
    <t>Barboursville</t>
  </si>
  <si>
    <t>I-64 @ Huntington</t>
  </si>
  <si>
    <t>Lincoln</t>
  </si>
  <si>
    <t>West Hamlin</t>
  </si>
  <si>
    <t>Yawkey</t>
  </si>
  <si>
    <t>Harts</t>
  </si>
  <si>
    <t>Logan</t>
  </si>
  <si>
    <t>Corridor G @ Chapmanville</t>
  </si>
  <si>
    <t>Wilkinson</t>
  </si>
  <si>
    <t>Man</t>
  </si>
  <si>
    <t>Mingo</t>
  </si>
  <si>
    <t>Gilbert</t>
  </si>
  <si>
    <t>Wayne</t>
  </si>
  <si>
    <t>Pritchard</t>
  </si>
  <si>
    <t>Crum</t>
  </si>
  <si>
    <t>DISTRICT 3</t>
  </si>
  <si>
    <t>Calhoun</t>
  </si>
  <si>
    <t>Millstone</t>
  </si>
  <si>
    <t>Jackson</t>
  </si>
  <si>
    <t>Ripley</t>
  </si>
  <si>
    <t>I-77 @ Medina</t>
  </si>
  <si>
    <t>Pleasants</t>
  </si>
  <si>
    <t>Belmont</t>
  </si>
  <si>
    <t>Ritchie</t>
  </si>
  <si>
    <t>Corridor D @ Nutter Farm</t>
  </si>
  <si>
    <t>Roane</t>
  </si>
  <si>
    <t>Lefthand @ WV 36</t>
  </si>
  <si>
    <t>Spencer</t>
  </si>
  <si>
    <t>Wirt</t>
  </si>
  <si>
    <t>Elizabeth</t>
  </si>
  <si>
    <t>Wood</t>
  </si>
  <si>
    <t>Parkersburg @ Rt. 95S</t>
  </si>
  <si>
    <t>I-77 @ Parkersburg</t>
  </si>
  <si>
    <t>DISTRICT 4</t>
  </si>
  <si>
    <t>Doddridge</t>
  </si>
  <si>
    <t>Smithburg</t>
  </si>
  <si>
    <t>Harrison</t>
  </si>
  <si>
    <t>Gore</t>
  </si>
  <si>
    <t>I-79 @ Lost Creek</t>
  </si>
  <si>
    <t>APD 50 @ Tunnel Hill</t>
  </si>
  <si>
    <t>Marion</t>
  </si>
  <si>
    <t>Fairmont</t>
  </si>
  <si>
    <t>Mannington</t>
  </si>
  <si>
    <t>Monongalia</t>
  </si>
  <si>
    <t>I-79 @ Goshen Road</t>
  </si>
  <si>
    <t>Pentress</t>
  </si>
  <si>
    <t>Preston</t>
  </si>
  <si>
    <t>Bruceton Mills</t>
  </si>
  <si>
    <t>Albright</t>
  </si>
  <si>
    <t>Terra Alta</t>
  </si>
  <si>
    <t>Fellowsville</t>
  </si>
  <si>
    <t>Aurora</t>
  </si>
  <si>
    <t>Taylor</t>
  </si>
  <si>
    <t>Fetterman/Prunytown</t>
  </si>
  <si>
    <t>DISTRICT 5</t>
  </si>
  <si>
    <t>Berkeley</t>
  </si>
  <si>
    <t>Grant</t>
  </si>
  <si>
    <t>Petersburg</t>
  </si>
  <si>
    <t>Mt. Storm</t>
  </si>
  <si>
    <t>Hampshire</t>
  </si>
  <si>
    <t>Romney</t>
  </si>
  <si>
    <t>Capon Bridge</t>
  </si>
  <si>
    <t>Slanesville</t>
  </si>
  <si>
    <t>Hardy</t>
  </si>
  <si>
    <t>Moorefield</t>
  </si>
  <si>
    <t>Baker</t>
  </si>
  <si>
    <t>Jefferson</t>
  </si>
  <si>
    <t>Mineral</t>
  </si>
  <si>
    <t>New Creek</t>
  </si>
  <si>
    <t>Sky Line</t>
  </si>
  <si>
    <t>Short Gap</t>
  </si>
  <si>
    <t>District Headquarters</t>
  </si>
  <si>
    <t>Morgan</t>
  </si>
  <si>
    <t>Berkeley Springs</t>
  </si>
  <si>
    <t>Largent</t>
  </si>
  <si>
    <t>DISTRICT 6</t>
  </si>
  <si>
    <t>Brooke</t>
  </si>
  <si>
    <t>Wellsburg</t>
  </si>
  <si>
    <t>Weirton</t>
  </si>
  <si>
    <t>Hancock</t>
  </si>
  <si>
    <t>New Manchester</t>
  </si>
  <si>
    <t>Marshall</t>
  </si>
  <si>
    <t>Glen Dale</t>
  </si>
  <si>
    <t>Cameron</t>
  </si>
  <si>
    <t>Ohio</t>
  </si>
  <si>
    <t>Triadelphia</t>
  </si>
  <si>
    <t>I-70 @ Triadelphia</t>
  </si>
  <si>
    <t>Tyler</t>
  </si>
  <si>
    <t>Sistersville</t>
  </si>
  <si>
    <t>Centerville</t>
  </si>
  <si>
    <t>Wetzel</t>
  </si>
  <si>
    <t>New Martinsville</t>
  </si>
  <si>
    <t>Pine Grove</t>
  </si>
  <si>
    <t>Hundred</t>
  </si>
  <si>
    <t>DISTRICT 7</t>
  </si>
  <si>
    <t>Barbour</t>
  </si>
  <si>
    <t>Phillipi</t>
  </si>
  <si>
    <t>Belington</t>
  </si>
  <si>
    <t>Braxton</t>
  </si>
  <si>
    <t>Gassaway</t>
  </si>
  <si>
    <t>Heaters</t>
  </si>
  <si>
    <t>I-79 @ Coon Knob</t>
  </si>
  <si>
    <t>I-79 @ Burnsville</t>
  </si>
  <si>
    <t>Gilmer</t>
  </si>
  <si>
    <t>Glenville</t>
  </si>
  <si>
    <t>Lewis</t>
  </si>
  <si>
    <t>Weston (Ben Dale)</t>
  </si>
  <si>
    <t>Corridor H @ Mudlick</t>
  </si>
  <si>
    <t>Upshur</t>
  </si>
  <si>
    <t>Clow Lot @ Buckhannon</t>
  </si>
  <si>
    <t>Tennerton</t>
  </si>
  <si>
    <t>Kanawha Head</t>
  </si>
  <si>
    <t>Webster</t>
  </si>
  <si>
    <t>Cherry Falls</t>
  </si>
  <si>
    <t>Cowen</t>
  </si>
  <si>
    <t>Hacker Valley</t>
  </si>
  <si>
    <t>DISTRICT 8</t>
  </si>
  <si>
    <t>Pendleton</t>
  </si>
  <si>
    <t>Judy Gap</t>
  </si>
  <si>
    <t>Brandywine</t>
  </si>
  <si>
    <t>Onego</t>
  </si>
  <si>
    <t>Pocahontas</t>
  </si>
  <si>
    <t>Marlinton</t>
  </si>
  <si>
    <t>Seebert</t>
  </si>
  <si>
    <t>Greenbank</t>
  </si>
  <si>
    <t>Bartow (Thornwood)</t>
  </si>
  <si>
    <t>Slaty Fork</t>
  </si>
  <si>
    <t>Randolph</t>
  </si>
  <si>
    <t>Elkins</t>
  </si>
  <si>
    <t>Coalton</t>
  </si>
  <si>
    <t>Valley Head</t>
  </si>
  <si>
    <t>Mill Creek</t>
  </si>
  <si>
    <t>Pickens</t>
  </si>
  <si>
    <t>Corridor H Lot @ Elkins</t>
  </si>
  <si>
    <t>Tucker</t>
  </si>
  <si>
    <t>Thomas</t>
  </si>
  <si>
    <t>Parsons</t>
  </si>
  <si>
    <t>DISTRICT 9</t>
  </si>
  <si>
    <t>Fayette</t>
  </si>
  <si>
    <t>Oak Hill</t>
  </si>
  <si>
    <t>Greenbrier</t>
  </si>
  <si>
    <t>Lewisburg</t>
  </si>
  <si>
    <t>Crawley</t>
  </si>
  <si>
    <t>I-64 @ Hart's Run</t>
  </si>
  <si>
    <t>Monroe</t>
  </si>
  <si>
    <t>Union</t>
  </si>
  <si>
    <t>Peterstown</t>
  </si>
  <si>
    <t>Nicholas</t>
  </si>
  <si>
    <t>Summersville</t>
  </si>
  <si>
    <t>Curtin</t>
  </si>
  <si>
    <t>Corridor L @ Muddlety</t>
  </si>
  <si>
    <t>Summers</t>
  </si>
  <si>
    <t>Hinton</t>
  </si>
  <si>
    <t>DISTRICT 10</t>
  </si>
  <si>
    <t>McDowell</t>
  </si>
  <si>
    <t>Havaco</t>
  </si>
  <si>
    <t>Yukon</t>
  </si>
  <si>
    <t>Johnnycake Mountain</t>
  </si>
  <si>
    <t>Raysel</t>
  </si>
  <si>
    <t>Mercer</t>
  </si>
  <si>
    <t>Princeton @ WV 20</t>
  </si>
  <si>
    <t>Flat Top</t>
  </si>
  <si>
    <t>I-77 @ Princeton</t>
  </si>
  <si>
    <t>Raleigh</t>
  </si>
  <si>
    <t>Skelton</t>
  </si>
  <si>
    <t>Bolt</t>
  </si>
  <si>
    <t>I-64 @ Bragg</t>
  </si>
  <si>
    <t>Wyoming</t>
  </si>
  <si>
    <t>Pineville</t>
  </si>
  <si>
    <t>Still Run</t>
  </si>
  <si>
    <t>Hanover</t>
  </si>
  <si>
    <t>APD Pennsboro</t>
  </si>
  <si>
    <t>Smithville</t>
  </si>
  <si>
    <t>Delivery:  F.O.B. WV Division of Highways Storage Site</t>
  </si>
  <si>
    <t>Ellenboro</t>
  </si>
  <si>
    <t>Corridor D @ Riverhill</t>
  </si>
  <si>
    <t>Harman</t>
  </si>
  <si>
    <t xml:space="preserve">Grant </t>
  </si>
  <si>
    <t xml:space="preserve">Jefferson </t>
  </si>
  <si>
    <t>Saltwell</t>
  </si>
  <si>
    <t>Ridgedale</t>
  </si>
  <si>
    <t>Franklin, 220 South</t>
  </si>
  <si>
    <t xml:space="preserve">Snowshoe </t>
  </si>
  <si>
    <t>WV Turnpike</t>
  </si>
  <si>
    <t>Standard</t>
  </si>
  <si>
    <t>Princeton</t>
  </si>
  <si>
    <t>Beckley</t>
  </si>
  <si>
    <t>Ghent</t>
  </si>
  <si>
    <t>Franklin, 220 North</t>
  </si>
  <si>
    <t>I-68 @ Cooper's Rock</t>
  </si>
  <si>
    <t>Falls View</t>
  </si>
  <si>
    <t>Total Estimated Quantity for County</t>
  </si>
  <si>
    <t>Lookout</t>
  </si>
  <si>
    <t>Pricing</t>
  </si>
  <si>
    <t>Page</t>
  </si>
  <si>
    <t>F.O.B. Vendor's Storage Site</t>
  </si>
  <si>
    <t>Location of Storage Site</t>
  </si>
  <si>
    <t>Cost Per Ton*</t>
  </si>
  <si>
    <t>Extended Cost is calculated by multiplying "Total Estimated Quantity for County"</t>
  </si>
  <si>
    <t>by the "Unit Cost Per Ton".</t>
  </si>
  <si>
    <t>Unit Cost</t>
  </si>
  <si>
    <t>Per Ton</t>
  </si>
  <si>
    <t>Extended</t>
  </si>
  <si>
    <t>Cost</t>
  </si>
  <si>
    <t>Estimated Totals per District</t>
  </si>
  <si>
    <t>Ambler Ridge @ US 119</t>
  </si>
  <si>
    <t>I-81 @ Martinsburg (0571)</t>
  </si>
  <si>
    <t>1867 Rock Cliff Drive (0502)</t>
  </si>
  <si>
    <t>I-81 @ Exit 8 (0571)</t>
  </si>
  <si>
    <t>Corridor H @ Knobley Road (0582)</t>
  </si>
  <si>
    <t>Charles Town (0519)</t>
  </si>
  <si>
    <t>Charles Town - New Shed (0564)</t>
  </si>
  <si>
    <t>Sand Hill</t>
  </si>
  <si>
    <t>Vendor shall bid all of a County's delivery/storage sites at one unit price per County.</t>
  </si>
  <si>
    <t>Corridor G @ Miller's Creek, Bldg #03011</t>
  </si>
  <si>
    <t>Mingo Cty @Miller's Creek, Bldg #03025</t>
  </si>
  <si>
    <t>Sodium Chloride</t>
  </si>
  <si>
    <t>Unit of Measure shall be PER TON for all locations.  Vendor may bid any or all Counties.</t>
  </si>
  <si>
    <t>Exhibit B, SEASONAL FILL</t>
  </si>
  <si>
    <t>SEASONAL FILL</t>
  </si>
  <si>
    <t>Quantities listed in this RFQ as SEASONAL FILL are estimated quantities.</t>
  </si>
  <si>
    <t>It is understood and agreed that the SEASONAL FILL shall cover the quantities actually ordered for delivery during the term of the</t>
  </si>
  <si>
    <t>contract, whether more or less than the quantities listed in the schedule, while meeting the 80% minimum or the 120 maximum.</t>
  </si>
  <si>
    <t xml:space="preserve">It is understood and agreed that Pickup Unit prices from the Vendor's Storage Sites shall be available to </t>
  </si>
  <si>
    <t>any District within the State of WV during the term of the contract.</t>
  </si>
  <si>
    <t>Exhibit C, Pickup                 Sodium Chloride</t>
  </si>
  <si>
    <t>*Bid price shall include cost of vendor loading District's trucks.</t>
  </si>
  <si>
    <t>6614C040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</si>
</sst>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3" fontId="4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4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3" fontId="44" fillId="0" borderId="15" xfId="0" applyNumberFormat="1" applyFont="1" applyBorder="1" applyAlignment="1">
      <alignment horizontal="center"/>
    </xf>
    <xf numFmtId="0" fontId="44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/>
    </xf>
    <xf numFmtId="3" fontId="44" fillId="0" borderId="18" xfId="0" applyNumberFormat="1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49" fontId="44" fillId="0" borderId="0" xfId="0" applyNumberFormat="1" applyFont="1" applyAlignment="1">
      <alignment/>
    </xf>
    <xf numFmtId="0" fontId="43" fillId="0" borderId="17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3" fillId="0" borderId="20" xfId="0" applyFont="1" applyBorder="1" applyAlignment="1">
      <alignment/>
    </xf>
    <xf numFmtId="3" fontId="43" fillId="0" borderId="18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43" fillId="0" borderId="0" xfId="0" applyNumberFormat="1" applyFont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44" fillId="0" borderId="14" xfId="0" applyNumberFormat="1" applyFont="1" applyBorder="1" applyAlignment="1">
      <alignment horizontal="center"/>
    </xf>
    <xf numFmtId="0" fontId="43" fillId="0" borderId="23" xfId="0" applyFont="1" applyBorder="1" applyAlignment="1">
      <alignment/>
    </xf>
    <xf numFmtId="3" fontId="44" fillId="0" borderId="24" xfId="0" applyNumberFormat="1" applyFont="1" applyBorder="1" applyAlignment="1">
      <alignment horizontal="center"/>
    </xf>
    <xf numFmtId="3" fontId="44" fillId="0" borderId="25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43" fillId="0" borderId="12" xfId="0" applyNumberFormat="1" applyFont="1" applyFill="1" applyBorder="1" applyAlignment="1">
      <alignment horizontal="center"/>
    </xf>
    <xf numFmtId="3" fontId="43" fillId="0" borderId="2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43" fillId="0" borderId="18" xfId="0" applyNumberFormat="1" applyFont="1" applyFill="1" applyBorder="1" applyAlignment="1">
      <alignment horizontal="center"/>
    </xf>
    <xf numFmtId="3" fontId="44" fillId="0" borderId="16" xfId="0" applyNumberFormat="1" applyFont="1" applyFill="1" applyBorder="1" applyAlignment="1">
      <alignment horizontal="center"/>
    </xf>
    <xf numFmtId="3" fontId="43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43" fillId="0" borderId="27" xfId="0" applyFont="1" applyBorder="1" applyAlignment="1">
      <alignment/>
    </xf>
    <xf numFmtId="0" fontId="2" fillId="0" borderId="20" xfId="0" applyFont="1" applyBorder="1" applyAlignment="1">
      <alignment/>
    </xf>
    <xf numFmtId="3" fontId="43" fillId="0" borderId="16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44" fillId="0" borderId="26" xfId="0" applyFont="1" applyBorder="1" applyAlignment="1">
      <alignment horizontal="center"/>
    </xf>
    <xf numFmtId="3" fontId="44" fillId="0" borderId="28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4" fillId="0" borderId="31" xfId="0" applyNumberFormat="1" applyFont="1" applyBorder="1" applyAlignment="1">
      <alignment horizontal="center"/>
    </xf>
    <xf numFmtId="164" fontId="44" fillId="0" borderId="32" xfId="0" applyNumberFormat="1" applyFont="1" applyBorder="1" applyAlignment="1">
      <alignment horizontal="center"/>
    </xf>
    <xf numFmtId="164" fontId="44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0" fontId="43" fillId="0" borderId="37" xfId="0" applyFont="1" applyFill="1" applyBorder="1" applyAlignment="1">
      <alignment/>
    </xf>
    <xf numFmtId="164" fontId="44" fillId="0" borderId="38" xfId="0" applyNumberFormat="1" applyFont="1" applyBorder="1" applyAlignment="1">
      <alignment horizontal="center"/>
    </xf>
    <xf numFmtId="7" fontId="44" fillId="0" borderId="39" xfId="44" applyNumberFormat="1" applyFont="1" applyBorder="1" applyAlignment="1">
      <alignment horizontal="center"/>
    </xf>
    <xf numFmtId="7" fontId="44" fillId="0" borderId="40" xfId="44" applyNumberFormat="1" applyFont="1" applyBorder="1" applyAlignment="1">
      <alignment horizontal="center"/>
    </xf>
    <xf numFmtId="7" fontId="44" fillId="0" borderId="41" xfId="44" applyNumberFormat="1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3" fontId="43" fillId="33" borderId="13" xfId="0" applyNumberFormat="1" applyFont="1" applyFill="1" applyBorder="1" applyAlignment="1">
      <alignment horizontal="center"/>
    </xf>
    <xf numFmtId="164" fontId="43" fillId="33" borderId="35" xfId="0" applyNumberFormat="1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164" fontId="43" fillId="33" borderId="43" xfId="0" applyNumberFormat="1" applyFont="1" applyFill="1" applyBorder="1" applyAlignment="1">
      <alignment horizontal="center"/>
    </xf>
    <xf numFmtId="3" fontId="43" fillId="33" borderId="15" xfId="0" applyNumberFormat="1" applyFont="1" applyFill="1" applyBorder="1" applyAlignment="1">
      <alignment horizontal="center"/>
    </xf>
    <xf numFmtId="164" fontId="43" fillId="33" borderId="38" xfId="0" applyNumberFormat="1" applyFont="1" applyFill="1" applyBorder="1" applyAlignment="1">
      <alignment horizontal="center"/>
    </xf>
    <xf numFmtId="7" fontId="43" fillId="33" borderId="13" xfId="44" applyNumberFormat="1" applyFont="1" applyFill="1" applyBorder="1" applyAlignment="1">
      <alignment horizontal="center"/>
    </xf>
    <xf numFmtId="7" fontId="43" fillId="33" borderId="15" xfId="44" applyNumberFormat="1" applyFont="1" applyFill="1" applyBorder="1" applyAlignment="1">
      <alignment horizontal="center"/>
    </xf>
    <xf numFmtId="7" fontId="43" fillId="33" borderId="10" xfId="44" applyNumberFormat="1" applyFont="1" applyFill="1" applyBorder="1" applyAlignment="1">
      <alignment horizontal="center"/>
    </xf>
    <xf numFmtId="7" fontId="43" fillId="33" borderId="40" xfId="44" applyNumberFormat="1" applyFont="1" applyFill="1" applyBorder="1" applyAlignment="1">
      <alignment horizontal="center"/>
    </xf>
    <xf numFmtId="164" fontId="43" fillId="33" borderId="32" xfId="0" applyNumberFormat="1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35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43" xfId="0" applyFont="1" applyFill="1" applyBorder="1" applyAlignment="1">
      <alignment horizontal="center"/>
    </xf>
    <xf numFmtId="3" fontId="43" fillId="33" borderId="41" xfId="0" applyNumberFormat="1" applyFont="1" applyFill="1" applyBorder="1" applyAlignment="1">
      <alignment horizontal="center"/>
    </xf>
    <xf numFmtId="3" fontId="43" fillId="33" borderId="33" xfId="0" applyNumberFormat="1" applyFont="1" applyFill="1" applyBorder="1" applyAlignment="1">
      <alignment horizontal="center"/>
    </xf>
    <xf numFmtId="3" fontId="43" fillId="33" borderId="35" xfId="0" applyNumberFormat="1" applyFont="1" applyFill="1" applyBorder="1" applyAlignment="1">
      <alignment horizontal="center"/>
    </xf>
    <xf numFmtId="3" fontId="43" fillId="33" borderId="38" xfId="0" applyNumberFormat="1" applyFont="1" applyFill="1" applyBorder="1" applyAlignment="1">
      <alignment horizontal="center"/>
    </xf>
    <xf numFmtId="3" fontId="43" fillId="33" borderId="43" xfId="0" applyNumberFormat="1" applyFont="1" applyFill="1" applyBorder="1" applyAlignment="1">
      <alignment horizontal="center"/>
    </xf>
    <xf numFmtId="3" fontId="43" fillId="33" borderId="44" xfId="0" applyNumberFormat="1" applyFont="1" applyFill="1" applyBorder="1" applyAlignment="1">
      <alignment horizontal="center"/>
    </xf>
    <xf numFmtId="3" fontId="43" fillId="33" borderId="2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44" fillId="0" borderId="13" xfId="0" applyNumberFormat="1" applyFont="1" applyBorder="1" applyAlignment="1">
      <alignment horizontal="center"/>
    </xf>
    <xf numFmtId="164" fontId="44" fillId="0" borderId="21" xfId="0" applyNumberFormat="1" applyFont="1" applyBorder="1" applyAlignment="1">
      <alignment horizontal="center"/>
    </xf>
    <xf numFmtId="164" fontId="43" fillId="33" borderId="13" xfId="0" applyNumberFormat="1" applyFont="1" applyFill="1" applyBorder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164" fontId="43" fillId="33" borderId="15" xfId="0" applyNumberFormat="1" applyFont="1" applyFill="1" applyBorder="1" applyAlignment="1">
      <alignment horizontal="center"/>
    </xf>
    <xf numFmtId="164" fontId="43" fillId="33" borderId="45" xfId="0" applyNumberFormat="1" applyFont="1" applyFill="1" applyBorder="1" applyAlignment="1">
      <alignment horizontal="center"/>
    </xf>
    <xf numFmtId="164" fontId="3" fillId="33" borderId="43" xfId="0" applyNumberFormat="1" applyFont="1" applyFill="1" applyBorder="1" applyAlignment="1">
      <alignment horizontal="center"/>
    </xf>
    <xf numFmtId="164" fontId="44" fillId="0" borderId="44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43" fillId="33" borderId="41" xfId="0" applyNumberFormat="1" applyFont="1" applyFill="1" applyBorder="1" applyAlignment="1">
      <alignment horizontal="center"/>
    </xf>
    <xf numFmtId="164" fontId="43" fillId="33" borderId="33" xfId="0" applyNumberFormat="1" applyFont="1" applyFill="1" applyBorder="1" applyAlignment="1">
      <alignment horizontal="center"/>
    </xf>
    <xf numFmtId="164" fontId="43" fillId="34" borderId="15" xfId="0" applyNumberFormat="1" applyFont="1" applyFill="1" applyBorder="1" applyAlignment="1">
      <alignment horizontal="center"/>
    </xf>
    <xf numFmtId="164" fontId="44" fillId="0" borderId="44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64" fontId="2" fillId="33" borderId="43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4" fontId="3" fillId="33" borderId="38" xfId="0" applyNumberFormat="1" applyFont="1" applyFill="1" applyBorder="1" applyAlignment="1">
      <alignment horizontal="center"/>
    </xf>
    <xf numFmtId="164" fontId="44" fillId="0" borderId="41" xfId="0" applyNumberFormat="1" applyFont="1" applyBorder="1" applyAlignment="1">
      <alignment horizontal="center"/>
    </xf>
    <xf numFmtId="164" fontId="3" fillId="33" borderId="35" xfId="0" applyNumberFormat="1" applyFont="1" applyFill="1" applyBorder="1" applyAlignment="1">
      <alignment horizontal="center"/>
    </xf>
    <xf numFmtId="164" fontId="44" fillId="0" borderId="40" xfId="0" applyNumberFormat="1" applyFont="1" applyBorder="1" applyAlignment="1">
      <alignment horizontal="center"/>
    </xf>
    <xf numFmtId="164" fontId="44" fillId="0" borderId="15" xfId="0" applyNumberFormat="1" applyFont="1" applyBorder="1" applyAlignment="1">
      <alignment horizontal="center"/>
    </xf>
    <xf numFmtId="164" fontId="44" fillId="0" borderId="28" xfId="0" applyNumberFormat="1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0" fillId="0" borderId="12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43" fillId="0" borderId="22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26" xfId="0" applyFont="1" applyBorder="1" applyAlignment="1">
      <alignment horizontal="center"/>
    </xf>
    <xf numFmtId="164" fontId="43" fillId="33" borderId="30" xfId="0" applyNumberFormat="1" applyFont="1" applyFill="1" applyBorder="1" applyAlignment="1">
      <alignment horizontal="center"/>
    </xf>
    <xf numFmtId="164" fontId="43" fillId="33" borderId="31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37" xfId="0" applyFont="1" applyBorder="1" applyAlignment="1">
      <alignment/>
    </xf>
    <xf numFmtId="0" fontId="44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164" fontId="0" fillId="0" borderId="35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7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203</v>
      </c>
      <c r="C9" s="9"/>
      <c r="D9" s="2"/>
      <c r="E9" s="2"/>
    </row>
    <row r="10" spans="1:5" ht="18" thickBot="1">
      <c r="A10" s="1"/>
      <c r="B10" s="9" t="s">
        <v>26</v>
      </c>
      <c r="C10" s="9"/>
      <c r="D10" s="2"/>
      <c r="E10" s="2"/>
    </row>
    <row r="11" spans="1:5" s="6" customFormat="1" ht="18" thickBot="1">
      <c r="A11" s="5"/>
      <c r="B11" s="69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16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158" t="s">
        <v>231</v>
      </c>
      <c r="E13" s="41" t="s">
        <v>233</v>
      </c>
    </row>
    <row r="14" spans="1:5" ht="18">
      <c r="A14" s="11" t="s">
        <v>3</v>
      </c>
      <c r="B14" s="30" t="s">
        <v>4</v>
      </c>
      <c r="C14" s="34">
        <v>850</v>
      </c>
      <c r="D14" s="96"/>
      <c r="E14" s="97"/>
    </row>
    <row r="15" spans="1:5" ht="18">
      <c r="A15" s="10" t="s">
        <v>3</v>
      </c>
      <c r="B15" s="31" t="s">
        <v>5</v>
      </c>
      <c r="C15" s="35">
        <v>1300</v>
      </c>
      <c r="D15" s="98"/>
      <c r="E15" s="99"/>
    </row>
    <row r="16" spans="1:5" ht="18" thickBot="1">
      <c r="A16" s="10" t="s">
        <v>3</v>
      </c>
      <c r="B16" s="29" t="s">
        <v>6</v>
      </c>
      <c r="C16" s="36">
        <v>850</v>
      </c>
      <c r="D16" s="100"/>
      <c r="E16" s="101"/>
    </row>
    <row r="17" spans="1:5" ht="18" thickBot="1">
      <c r="A17" s="14" t="s">
        <v>3</v>
      </c>
      <c r="B17" s="24" t="s">
        <v>221</v>
      </c>
      <c r="C17" s="49">
        <f>SUM(C14:C16)</f>
        <v>3000</v>
      </c>
      <c r="D17" s="87"/>
      <c r="E17" s="79"/>
    </row>
    <row r="18" spans="1:5" ht="18">
      <c r="A18" s="11" t="s">
        <v>7</v>
      </c>
      <c r="B18" s="30" t="s">
        <v>8</v>
      </c>
      <c r="C18" s="34">
        <v>1350</v>
      </c>
      <c r="D18" s="102"/>
      <c r="E18" s="97"/>
    </row>
    <row r="19" spans="1:5" ht="18" thickBot="1">
      <c r="A19" s="10" t="s">
        <v>7</v>
      </c>
      <c r="B19" s="29" t="s">
        <v>9</v>
      </c>
      <c r="C19" s="36">
        <v>450</v>
      </c>
      <c r="D19" s="103"/>
      <c r="E19" s="101"/>
    </row>
    <row r="20" spans="1:5" ht="18" thickBot="1">
      <c r="A20" s="14" t="s">
        <v>7</v>
      </c>
      <c r="B20" s="24" t="s">
        <v>221</v>
      </c>
      <c r="C20" s="49">
        <f>SUM(C18:C19)</f>
        <v>1800</v>
      </c>
      <c r="D20" s="88"/>
      <c r="E20" s="79"/>
    </row>
    <row r="21" spans="1:5" ht="18">
      <c r="A21" s="11" t="s">
        <v>10</v>
      </c>
      <c r="B21" s="30" t="s">
        <v>11</v>
      </c>
      <c r="C21" s="34">
        <v>2000</v>
      </c>
      <c r="D21" s="102"/>
      <c r="E21" s="97"/>
    </row>
    <row r="22" spans="1:5" ht="18">
      <c r="A22" s="10" t="s">
        <v>10</v>
      </c>
      <c r="B22" s="31" t="s">
        <v>12</v>
      </c>
      <c r="C22" s="35">
        <v>1850</v>
      </c>
      <c r="D22" s="104"/>
      <c r="E22" s="99"/>
    </row>
    <row r="23" spans="1:5" ht="18">
      <c r="A23" s="10" t="s">
        <v>10</v>
      </c>
      <c r="B23" s="31" t="s">
        <v>13</v>
      </c>
      <c r="C23" s="35">
        <v>2000</v>
      </c>
      <c r="D23" s="104"/>
      <c r="E23" s="99"/>
    </row>
    <row r="24" spans="1:5" ht="18">
      <c r="A24" s="10" t="s">
        <v>10</v>
      </c>
      <c r="B24" s="31" t="s">
        <v>14</v>
      </c>
      <c r="C24" s="35">
        <v>3000</v>
      </c>
      <c r="D24" s="104"/>
      <c r="E24" s="99"/>
    </row>
    <row r="25" spans="1:5" ht="18">
      <c r="A25" s="10" t="s">
        <v>10</v>
      </c>
      <c r="B25" s="31" t="s">
        <v>15</v>
      </c>
      <c r="C25" s="35">
        <v>2000</v>
      </c>
      <c r="D25" s="104"/>
      <c r="E25" s="99"/>
    </row>
    <row r="26" spans="1:5" ht="18">
      <c r="A26" s="10" t="s">
        <v>10</v>
      </c>
      <c r="B26" s="31" t="s">
        <v>16</v>
      </c>
      <c r="C26" s="35">
        <v>1700</v>
      </c>
      <c r="D26" s="104"/>
      <c r="E26" s="99"/>
    </row>
    <row r="27" spans="1:5" ht="18">
      <c r="A27" s="10" t="s">
        <v>10</v>
      </c>
      <c r="B27" s="31" t="s">
        <v>17</v>
      </c>
      <c r="C27" s="35">
        <v>1350</v>
      </c>
      <c r="D27" s="104"/>
      <c r="E27" s="99"/>
    </row>
    <row r="28" spans="1:5" ht="18">
      <c r="A28" s="10" t="s">
        <v>10</v>
      </c>
      <c r="B28" s="31" t="s">
        <v>18</v>
      </c>
      <c r="C28" s="35">
        <v>1700</v>
      </c>
      <c r="D28" s="104"/>
      <c r="E28" s="99"/>
    </row>
    <row r="29" spans="1:5" ht="18" thickBot="1">
      <c r="A29" s="10" t="s">
        <v>10</v>
      </c>
      <c r="B29" s="29" t="s">
        <v>19</v>
      </c>
      <c r="C29" s="36">
        <v>1700</v>
      </c>
      <c r="D29" s="103"/>
      <c r="E29" s="101"/>
    </row>
    <row r="30" spans="1:5" ht="18" thickBot="1">
      <c r="A30" s="14" t="s">
        <v>10</v>
      </c>
      <c r="B30" s="24" t="s">
        <v>221</v>
      </c>
      <c r="C30" s="49">
        <f>SUM(C21:C29)</f>
        <v>17300</v>
      </c>
      <c r="D30" s="88"/>
      <c r="E30" s="79"/>
    </row>
    <row r="31" spans="1:5" ht="18" thickBot="1">
      <c r="A31" s="11" t="s">
        <v>20</v>
      </c>
      <c r="B31" s="48" t="s">
        <v>21</v>
      </c>
      <c r="C31" s="33">
        <v>3000</v>
      </c>
      <c r="D31" s="105"/>
      <c r="E31" s="106"/>
    </row>
    <row r="32" spans="1:5" ht="18" thickBot="1">
      <c r="A32" s="14" t="s">
        <v>20</v>
      </c>
      <c r="B32" s="24" t="s">
        <v>221</v>
      </c>
      <c r="C32" s="50">
        <f>SUM(C31)</f>
        <v>3000</v>
      </c>
      <c r="D32" s="88"/>
      <c r="E32" s="80"/>
    </row>
    <row r="33" spans="1:5" ht="18">
      <c r="A33" s="11" t="s">
        <v>22</v>
      </c>
      <c r="B33" s="30" t="s">
        <v>23</v>
      </c>
      <c r="C33" s="34">
        <v>1300</v>
      </c>
      <c r="D33" s="102"/>
      <c r="E33" s="97"/>
    </row>
    <row r="34" spans="1:5" ht="18">
      <c r="A34" s="10" t="s">
        <v>22</v>
      </c>
      <c r="B34" s="31" t="s">
        <v>24</v>
      </c>
      <c r="C34" s="35">
        <v>1700</v>
      </c>
      <c r="D34" s="104"/>
      <c r="E34" s="99"/>
    </row>
    <row r="35" spans="1:5" ht="18" thickBot="1">
      <c r="A35" s="10" t="s">
        <v>22</v>
      </c>
      <c r="B35" s="29" t="s">
        <v>25</v>
      </c>
      <c r="C35" s="36">
        <v>1500</v>
      </c>
      <c r="D35" s="103"/>
      <c r="E35" s="101"/>
    </row>
    <row r="36" spans="1:5" ht="18" thickBot="1">
      <c r="A36" s="14" t="s">
        <v>22</v>
      </c>
      <c r="B36" s="24" t="s">
        <v>221</v>
      </c>
      <c r="C36" s="25">
        <f>SUM(C33:C35)</f>
        <v>4500</v>
      </c>
      <c r="D36" s="89"/>
      <c r="E36" s="81"/>
    </row>
    <row r="37" spans="1:5" ht="14.25">
      <c r="A37" s="82"/>
      <c r="B37" s="6"/>
      <c r="C37" s="51"/>
      <c r="D37" s="27"/>
      <c r="E37" s="83"/>
    </row>
    <row r="38" spans="1:5" ht="18" thickBot="1">
      <c r="A38" s="84"/>
      <c r="B38" s="85" t="s">
        <v>234</v>
      </c>
      <c r="C38" s="47">
        <f>C17+C20+C30+C32+C36</f>
        <v>29600</v>
      </c>
      <c r="D38" s="100"/>
      <c r="E38" s="86"/>
    </row>
    <row r="40" spans="1:5" s="77" customFormat="1" ht="13.5">
      <c r="A40" s="77" t="s">
        <v>250</v>
      </c>
      <c r="C40" s="78"/>
      <c r="D40" s="78"/>
      <c r="E40" s="78"/>
    </row>
    <row r="41" spans="1:5" s="77" customFormat="1" ht="13.5">
      <c r="A41" s="77" t="s">
        <v>251</v>
      </c>
      <c r="C41" s="78"/>
      <c r="D41" s="78"/>
      <c r="E41" s="78"/>
    </row>
    <row r="42" spans="1:5" s="77" customFormat="1" ht="13.5">
      <c r="A42" s="77" t="s">
        <v>252</v>
      </c>
      <c r="C42" s="78"/>
      <c r="D42" s="78"/>
      <c r="E42" s="78"/>
    </row>
    <row r="43" ht="14.25">
      <c r="A43" s="165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203</v>
      </c>
      <c r="C9" s="9"/>
      <c r="D9" s="9"/>
      <c r="E9" s="9"/>
    </row>
    <row r="10" spans="1:5" ht="18" thickBot="1">
      <c r="A10" s="8"/>
      <c r="B10" s="9" t="s">
        <v>183</v>
      </c>
      <c r="C10" s="9"/>
      <c r="D10" s="9"/>
      <c r="E10" s="9"/>
    </row>
    <row r="11" spans="1:5" s="6" customFormat="1" ht="18" thickBot="1">
      <c r="A11" s="94"/>
      <c r="B11" s="95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>
      <c r="A14" s="11" t="s">
        <v>184</v>
      </c>
      <c r="B14" s="12" t="s">
        <v>185</v>
      </c>
      <c r="C14" s="13">
        <v>1500</v>
      </c>
      <c r="D14" s="96"/>
      <c r="E14" s="96"/>
    </row>
    <row r="15" spans="1:5" ht="18">
      <c r="A15" s="10" t="s">
        <v>184</v>
      </c>
      <c r="B15" s="3" t="s">
        <v>186</v>
      </c>
      <c r="C15" s="4">
        <v>400</v>
      </c>
      <c r="D15" s="98"/>
      <c r="E15" s="98"/>
    </row>
    <row r="16" spans="1:5" ht="18">
      <c r="A16" s="10" t="s">
        <v>184</v>
      </c>
      <c r="B16" s="3" t="s">
        <v>187</v>
      </c>
      <c r="C16" s="4">
        <v>200</v>
      </c>
      <c r="D16" s="98"/>
      <c r="E16" s="98"/>
    </row>
    <row r="17" spans="1:5" ht="18" thickBot="1">
      <c r="A17" s="10" t="s">
        <v>184</v>
      </c>
      <c r="B17" s="15" t="s">
        <v>188</v>
      </c>
      <c r="C17" s="16">
        <v>200</v>
      </c>
      <c r="D17" s="100"/>
      <c r="E17" s="100"/>
    </row>
    <row r="18" spans="1:5" ht="18" thickBot="1">
      <c r="A18" s="14" t="s">
        <v>184</v>
      </c>
      <c r="B18" s="22" t="s">
        <v>221</v>
      </c>
      <c r="C18" s="21">
        <f>SUM(C14:C17)</f>
        <v>2300</v>
      </c>
      <c r="D18" s="123"/>
      <c r="E18" s="145"/>
    </row>
    <row r="19" spans="1:5" ht="18">
      <c r="A19" s="11" t="s">
        <v>189</v>
      </c>
      <c r="B19" s="12" t="s">
        <v>190</v>
      </c>
      <c r="C19" s="13">
        <v>4500</v>
      </c>
      <c r="D19" s="125"/>
      <c r="E19" s="125"/>
    </row>
    <row r="20" spans="1:5" ht="18">
      <c r="A20" s="10" t="s">
        <v>189</v>
      </c>
      <c r="B20" s="3" t="s">
        <v>191</v>
      </c>
      <c r="C20" s="4">
        <v>1000</v>
      </c>
      <c r="D20" s="126"/>
      <c r="E20" s="126"/>
    </row>
    <row r="21" spans="1:5" ht="18" thickBot="1">
      <c r="A21" s="10" t="s">
        <v>189</v>
      </c>
      <c r="B21" s="15" t="s">
        <v>192</v>
      </c>
      <c r="C21" s="16">
        <v>3000</v>
      </c>
      <c r="D21" s="127"/>
      <c r="E21" s="127"/>
    </row>
    <row r="22" spans="1:5" ht="18" thickBot="1">
      <c r="A22" s="14" t="s">
        <v>189</v>
      </c>
      <c r="B22" s="22" t="s">
        <v>221</v>
      </c>
      <c r="C22" s="21">
        <f>SUM(C19:C21)</f>
        <v>8500</v>
      </c>
      <c r="D22" s="123"/>
      <c r="E22" s="145"/>
    </row>
    <row r="23" spans="1:5" ht="18">
      <c r="A23" s="11" t="s">
        <v>193</v>
      </c>
      <c r="B23" s="12" t="s">
        <v>194</v>
      </c>
      <c r="C23" s="13">
        <v>5000</v>
      </c>
      <c r="D23" s="125"/>
      <c r="E23" s="125"/>
    </row>
    <row r="24" spans="1:5" ht="18">
      <c r="A24" s="10" t="s">
        <v>193</v>
      </c>
      <c r="B24" s="3" t="s">
        <v>195</v>
      </c>
      <c r="C24" s="4">
        <v>2000</v>
      </c>
      <c r="D24" s="126"/>
      <c r="E24" s="126"/>
    </row>
    <row r="25" spans="1:5" ht="18" thickBot="1">
      <c r="A25" s="10" t="s">
        <v>193</v>
      </c>
      <c r="B25" s="15" t="s">
        <v>196</v>
      </c>
      <c r="C25" s="16">
        <v>5000</v>
      </c>
      <c r="D25" s="127"/>
      <c r="E25" s="127"/>
    </row>
    <row r="26" spans="1:5" ht="18" thickBot="1">
      <c r="A26" s="14" t="s">
        <v>193</v>
      </c>
      <c r="B26" s="22" t="s">
        <v>221</v>
      </c>
      <c r="C26" s="21">
        <f>SUM(C23:C25)</f>
        <v>12000</v>
      </c>
      <c r="D26" s="123"/>
      <c r="E26" s="145"/>
    </row>
    <row r="27" spans="1:5" ht="18">
      <c r="A27" s="11" t="s">
        <v>197</v>
      </c>
      <c r="B27" s="12" t="s">
        <v>198</v>
      </c>
      <c r="C27" s="13">
        <v>2000</v>
      </c>
      <c r="D27" s="125"/>
      <c r="E27" s="125"/>
    </row>
    <row r="28" spans="1:5" ht="18">
      <c r="A28" s="10" t="s">
        <v>197</v>
      </c>
      <c r="B28" s="3" t="s">
        <v>199</v>
      </c>
      <c r="C28" s="4">
        <v>800</v>
      </c>
      <c r="D28" s="126"/>
      <c r="E28" s="126"/>
    </row>
    <row r="29" spans="1:5" ht="18" thickBot="1">
      <c r="A29" s="10" t="s">
        <v>197</v>
      </c>
      <c r="B29" s="15" t="s">
        <v>200</v>
      </c>
      <c r="C29" s="16">
        <v>100</v>
      </c>
      <c r="D29" s="127"/>
      <c r="E29" s="127"/>
    </row>
    <row r="30" spans="1:5" ht="18" thickBot="1">
      <c r="A30" s="14" t="s">
        <v>197</v>
      </c>
      <c r="B30" s="22" t="s">
        <v>221</v>
      </c>
      <c r="C30" s="73">
        <f>SUM(C27:C29)</f>
        <v>2900</v>
      </c>
      <c r="D30" s="144"/>
      <c r="E30" s="146"/>
    </row>
    <row r="31" spans="1:5" ht="14.25">
      <c r="A31" s="82"/>
      <c r="B31" s="6"/>
      <c r="C31" s="51"/>
      <c r="D31" s="131"/>
      <c r="E31" s="132"/>
    </row>
    <row r="32" spans="1:5" ht="18" thickBot="1">
      <c r="A32" s="84"/>
      <c r="B32" s="85" t="s">
        <v>234</v>
      </c>
      <c r="C32" s="47">
        <f>C18+C22+C26+C30</f>
        <v>25700</v>
      </c>
      <c r="D32" s="127"/>
      <c r="E32" s="86"/>
    </row>
    <row r="33" spans="3:5" ht="14.25">
      <c r="C33" s="7"/>
      <c r="D33" s="7"/>
      <c r="E33" s="7"/>
    </row>
    <row r="34" spans="1:5" s="77" customFormat="1" ht="13.5">
      <c r="A34" s="77" t="s">
        <v>250</v>
      </c>
      <c r="C34" s="78"/>
      <c r="D34" s="78"/>
      <c r="E34" s="78"/>
    </row>
    <row r="35" spans="1:5" s="77" customFormat="1" ht="13.5">
      <c r="A35" s="77" t="s">
        <v>251</v>
      </c>
      <c r="C35" s="78"/>
      <c r="D35" s="78"/>
      <c r="E35" s="78"/>
    </row>
    <row r="36" spans="1:5" s="77" customFormat="1" ht="13.5">
      <c r="A36" s="77" t="s">
        <v>252</v>
      </c>
      <c r="C36" s="78"/>
      <c r="D36" s="78"/>
      <c r="E36" s="78"/>
    </row>
    <row r="37" spans="1:5" ht="18">
      <c r="A37" s="18"/>
      <c r="B37" s="18"/>
      <c r="C37" s="18"/>
      <c r="D37" s="18"/>
      <c r="E37" s="18"/>
    </row>
    <row r="38" spans="1:5" ht="18">
      <c r="A38" s="18"/>
      <c r="B38" s="18"/>
      <c r="C38" s="18"/>
      <c r="D38" s="18"/>
      <c r="E38" s="18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203</v>
      </c>
      <c r="C9" s="9"/>
      <c r="D9" s="9"/>
      <c r="E9" s="9"/>
    </row>
    <row r="10" spans="1:5" ht="18" thickBot="1">
      <c r="A10" s="8"/>
      <c r="B10" s="9" t="s">
        <v>213</v>
      </c>
      <c r="C10" s="9"/>
      <c r="D10" s="9"/>
      <c r="E10" s="9"/>
    </row>
    <row r="11" spans="1:5" s="6" customFormat="1" ht="18" thickBot="1">
      <c r="A11" s="94"/>
      <c r="B11" s="95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>
      <c r="A14" s="11" t="s">
        <v>10</v>
      </c>
      <c r="B14" s="30" t="s">
        <v>11</v>
      </c>
      <c r="C14" s="34">
        <v>1000</v>
      </c>
      <c r="D14" s="96"/>
      <c r="E14" s="115"/>
    </row>
    <row r="15" spans="1:5" ht="18" thickBot="1">
      <c r="A15" s="10" t="s">
        <v>10</v>
      </c>
      <c r="B15" s="29" t="s">
        <v>214</v>
      </c>
      <c r="C15" s="36">
        <v>3500</v>
      </c>
      <c r="D15" s="100"/>
      <c r="E15" s="116"/>
    </row>
    <row r="16" spans="1:5" ht="18" thickBot="1">
      <c r="A16" s="14" t="s">
        <v>10</v>
      </c>
      <c r="B16" s="24" t="s">
        <v>221</v>
      </c>
      <c r="C16" s="47">
        <f>SUM(C14:C15)</f>
        <v>4500</v>
      </c>
      <c r="D16" s="123"/>
      <c r="E16" s="86"/>
    </row>
    <row r="17" spans="1:5" ht="18" thickBot="1">
      <c r="A17" s="11" t="s">
        <v>189</v>
      </c>
      <c r="B17" s="48" t="s">
        <v>215</v>
      </c>
      <c r="C17" s="33">
        <v>1500</v>
      </c>
      <c r="D17" s="125"/>
      <c r="E17" s="134"/>
    </row>
    <row r="18" spans="1:5" ht="18" thickBot="1">
      <c r="A18" s="23" t="s">
        <v>189</v>
      </c>
      <c r="B18" s="24" t="s">
        <v>221</v>
      </c>
      <c r="C18" s="37">
        <f>SUM(C17)</f>
        <v>1500</v>
      </c>
      <c r="D18" s="123"/>
      <c r="E18" s="124"/>
    </row>
    <row r="19" spans="1:5" ht="18">
      <c r="A19" s="11" t="s">
        <v>193</v>
      </c>
      <c r="B19" s="30" t="s">
        <v>216</v>
      </c>
      <c r="C19" s="34">
        <v>8500</v>
      </c>
      <c r="D19" s="125"/>
      <c r="E19" s="97"/>
    </row>
    <row r="20" spans="1:5" ht="18" thickBot="1">
      <c r="A20" s="10" t="s">
        <v>193</v>
      </c>
      <c r="B20" s="29" t="s">
        <v>217</v>
      </c>
      <c r="C20" s="36">
        <v>5000</v>
      </c>
      <c r="D20" s="127"/>
      <c r="E20" s="101"/>
    </row>
    <row r="21" spans="1:5" ht="18" thickBot="1">
      <c r="A21" s="14" t="s">
        <v>193</v>
      </c>
      <c r="B21" s="24" t="s">
        <v>221</v>
      </c>
      <c r="C21" s="47">
        <f>SUM(C19:C20)</f>
        <v>13500</v>
      </c>
      <c r="D21" s="130"/>
      <c r="E21" s="86"/>
    </row>
    <row r="22" spans="1:5" ht="14.25">
      <c r="A22" s="82"/>
      <c r="B22" s="6"/>
      <c r="C22" s="51"/>
      <c r="D22" s="131"/>
      <c r="E22" s="132"/>
    </row>
    <row r="23" spans="1:5" ht="18" thickBot="1">
      <c r="A23" s="84"/>
      <c r="B23" s="85" t="s">
        <v>234</v>
      </c>
      <c r="C23" s="47">
        <f>C16+C18+C21</f>
        <v>19500</v>
      </c>
      <c r="D23" s="127"/>
      <c r="E23" s="86"/>
    </row>
    <row r="24" spans="3:5" ht="14.25">
      <c r="C24" s="7"/>
      <c r="D24" s="7"/>
      <c r="E24" s="7"/>
    </row>
    <row r="25" spans="1:5" s="77" customFormat="1" ht="13.5">
      <c r="A25" s="77" t="s">
        <v>250</v>
      </c>
      <c r="C25" s="78"/>
      <c r="D25" s="78"/>
      <c r="E25" s="78"/>
    </row>
    <row r="26" spans="1:5" s="77" customFormat="1" ht="13.5">
      <c r="A26" s="77" t="s">
        <v>251</v>
      </c>
      <c r="C26" s="78"/>
      <c r="D26" s="78"/>
      <c r="E26" s="78"/>
    </row>
    <row r="27" spans="1:5" s="77" customFormat="1" ht="13.5">
      <c r="A27" s="77" t="s">
        <v>252</v>
      </c>
      <c r="C27" s="78"/>
      <c r="D27" s="78"/>
      <c r="E27" s="78"/>
    </row>
    <row r="28" spans="1:5" ht="18">
      <c r="A28" s="69"/>
      <c r="B28" s="69"/>
      <c r="C28" s="18"/>
      <c r="D28" s="18"/>
      <c r="E28" s="18"/>
    </row>
    <row r="29" spans="1:5" ht="18">
      <c r="A29" s="69"/>
      <c r="B29" s="69"/>
      <c r="C29" s="69"/>
      <c r="D29" s="69"/>
      <c r="E29" s="69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2" max="2" width="44.57421875" style="0" customWidth="1"/>
    <col min="3" max="3" width="10.57421875" style="0" customWidth="1"/>
    <col min="4" max="4" width="19.00390625" style="0" customWidth="1"/>
    <col min="5" max="5" width="12.28125" style="6" customWidth="1"/>
  </cols>
  <sheetData>
    <row r="1" spans="1:4" ht="18">
      <c r="A1" s="28" t="s">
        <v>223</v>
      </c>
      <c r="B1" s="8" t="s">
        <v>255</v>
      </c>
      <c r="C1" s="159"/>
      <c r="D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8" ht="18">
      <c r="B3" s="8" t="s">
        <v>225</v>
      </c>
      <c r="C3" s="1"/>
      <c r="D3" s="1"/>
      <c r="E3" s="5"/>
      <c r="F3" s="1"/>
      <c r="G3" s="1"/>
      <c r="H3" s="1"/>
    </row>
    <row r="4" spans="2:8" ht="18" thickBot="1">
      <c r="B4" s="2"/>
      <c r="C4" s="2"/>
      <c r="D4" s="1"/>
      <c r="E4" s="5"/>
      <c r="F4" s="1"/>
      <c r="G4" s="1"/>
      <c r="H4" s="1"/>
    </row>
    <row r="5" spans="2:8" ht="18" thickBot="1">
      <c r="B5" s="148" t="s">
        <v>226</v>
      </c>
      <c r="C5" s="149"/>
      <c r="D5" s="150" t="s">
        <v>227</v>
      </c>
      <c r="E5" s="69"/>
      <c r="F5" s="1"/>
      <c r="G5" s="1"/>
      <c r="H5" s="1"/>
    </row>
    <row r="6" spans="2:8" ht="18" customHeight="1">
      <c r="B6" s="151"/>
      <c r="C6" s="76"/>
      <c r="D6" s="166"/>
      <c r="E6" s="69"/>
      <c r="F6" s="1"/>
      <c r="G6" s="1"/>
      <c r="H6" s="1"/>
    </row>
    <row r="7" spans="2:8" ht="18" thickBot="1">
      <c r="B7" s="152"/>
      <c r="C7" s="147"/>
      <c r="D7" s="167"/>
      <c r="E7" s="69"/>
      <c r="F7" s="1"/>
      <c r="G7" s="1"/>
      <c r="H7" s="1"/>
    </row>
    <row r="8" spans="2:8" ht="18">
      <c r="B8" s="151"/>
      <c r="C8" s="76"/>
      <c r="D8" s="166"/>
      <c r="E8" s="69"/>
      <c r="F8" s="1"/>
      <c r="G8" s="1"/>
      <c r="H8" s="1"/>
    </row>
    <row r="9" spans="2:8" ht="18" thickBot="1">
      <c r="B9" s="152"/>
      <c r="C9" s="147"/>
      <c r="D9" s="167"/>
      <c r="E9" s="69"/>
      <c r="F9" s="1"/>
      <c r="G9" s="1"/>
      <c r="H9" s="1"/>
    </row>
    <row r="10" spans="2:8" ht="18">
      <c r="B10" s="151"/>
      <c r="C10" s="76"/>
      <c r="D10" s="166"/>
      <c r="E10" s="69"/>
      <c r="F10" s="1"/>
      <c r="G10" s="1"/>
      <c r="H10" s="1"/>
    </row>
    <row r="11" spans="2:8" ht="18" thickBot="1">
      <c r="B11" s="152"/>
      <c r="C11" s="147"/>
      <c r="D11" s="167"/>
      <c r="E11" s="69"/>
      <c r="F11" s="1"/>
      <c r="G11" s="1"/>
      <c r="H11" s="1"/>
    </row>
    <row r="12" spans="2:8" ht="18">
      <c r="B12" s="151"/>
      <c r="C12" s="76"/>
      <c r="D12" s="166"/>
      <c r="E12" s="69"/>
      <c r="F12" s="1"/>
      <c r="G12" s="1"/>
      <c r="H12" s="1"/>
    </row>
    <row r="13" spans="2:8" ht="18" thickBot="1">
      <c r="B13" s="152"/>
      <c r="C13" s="147"/>
      <c r="D13" s="167"/>
      <c r="E13" s="69"/>
      <c r="F13" s="1"/>
      <c r="G13" s="1"/>
      <c r="H13" s="1"/>
    </row>
    <row r="14" spans="2:8" ht="18">
      <c r="B14" s="151"/>
      <c r="C14" s="76"/>
      <c r="D14" s="166"/>
      <c r="E14" s="69"/>
      <c r="F14" s="1"/>
      <c r="G14" s="1"/>
      <c r="H14" s="1"/>
    </row>
    <row r="15" spans="2:8" ht="18" thickBot="1">
      <c r="B15" s="152"/>
      <c r="C15" s="147"/>
      <c r="D15" s="167"/>
      <c r="E15" s="69"/>
      <c r="F15" s="1"/>
      <c r="G15" s="1"/>
      <c r="H15" s="1"/>
    </row>
    <row r="16" spans="2:8" ht="18">
      <c r="B16" s="151"/>
      <c r="C16" s="76"/>
      <c r="D16" s="166"/>
      <c r="E16" s="69"/>
      <c r="F16" s="1"/>
      <c r="G16" s="1"/>
      <c r="H16" s="1"/>
    </row>
    <row r="17" spans="2:8" ht="18" thickBot="1">
      <c r="B17" s="152"/>
      <c r="C17" s="147"/>
      <c r="D17" s="167"/>
      <c r="E17" s="69"/>
      <c r="F17" s="1"/>
      <c r="G17" s="1"/>
      <c r="H17" s="1"/>
    </row>
    <row r="18" spans="2:8" ht="18">
      <c r="B18" s="151"/>
      <c r="C18" s="76"/>
      <c r="D18" s="166"/>
      <c r="E18" s="69"/>
      <c r="F18" s="1"/>
      <c r="G18" s="1"/>
      <c r="H18" s="1"/>
    </row>
    <row r="19" spans="2:8" ht="18" thickBot="1">
      <c r="B19" s="152"/>
      <c r="C19" s="147"/>
      <c r="D19" s="167"/>
      <c r="E19" s="69"/>
      <c r="F19" s="1"/>
      <c r="G19" s="1"/>
      <c r="H19" s="1"/>
    </row>
    <row r="20" spans="2:8" ht="18">
      <c r="B20" s="151"/>
      <c r="C20" s="76"/>
      <c r="D20" s="166"/>
      <c r="E20" s="69"/>
      <c r="F20" s="1"/>
      <c r="G20" s="1"/>
      <c r="H20" s="1"/>
    </row>
    <row r="21" spans="2:8" ht="18" thickBot="1">
      <c r="B21" s="152"/>
      <c r="C21" s="147"/>
      <c r="D21" s="167"/>
      <c r="E21" s="69"/>
      <c r="F21" s="1"/>
      <c r="G21" s="1"/>
      <c r="H21" s="1"/>
    </row>
    <row r="22" spans="2:8" ht="18">
      <c r="B22" s="151"/>
      <c r="C22" s="76"/>
      <c r="D22" s="166"/>
      <c r="E22" s="69"/>
      <c r="F22" s="1"/>
      <c r="G22" s="1"/>
      <c r="H22" s="1"/>
    </row>
    <row r="23" spans="2:8" ht="18" thickBot="1">
      <c r="B23" s="152"/>
      <c r="C23" s="147"/>
      <c r="D23" s="167"/>
      <c r="E23" s="69"/>
      <c r="F23" s="1"/>
      <c r="G23" s="1"/>
      <c r="H23" s="1"/>
    </row>
    <row r="24" spans="2:8" ht="18">
      <c r="B24" s="151"/>
      <c r="C24" s="76"/>
      <c r="D24" s="166"/>
      <c r="E24" s="69"/>
      <c r="F24" s="1"/>
      <c r="G24" s="1"/>
      <c r="H24" s="1"/>
    </row>
    <row r="25" spans="2:8" ht="18" thickBot="1">
      <c r="B25" s="152"/>
      <c r="C25" s="147"/>
      <c r="D25" s="167"/>
      <c r="E25" s="69"/>
      <c r="F25" s="1"/>
      <c r="G25" s="1"/>
      <c r="H25" s="1"/>
    </row>
    <row r="26" spans="2:8" ht="18">
      <c r="B26" s="151"/>
      <c r="C26" s="76"/>
      <c r="D26" s="166"/>
      <c r="E26" s="69"/>
      <c r="F26" s="1"/>
      <c r="G26" s="1"/>
      <c r="H26" s="1"/>
    </row>
    <row r="27" spans="2:8" ht="18" thickBot="1">
      <c r="B27" s="152"/>
      <c r="C27" s="147"/>
      <c r="D27" s="167"/>
      <c r="E27" s="69"/>
      <c r="F27" s="1"/>
      <c r="G27" s="1"/>
      <c r="H27" s="1"/>
    </row>
    <row r="28" spans="2:8" ht="18">
      <c r="B28" s="5"/>
      <c r="C28" s="5"/>
      <c r="D28" s="69"/>
      <c r="E28" s="69"/>
      <c r="F28" s="1"/>
      <c r="G28" s="1"/>
      <c r="H28" s="1"/>
    </row>
    <row r="29" spans="2:8" ht="18">
      <c r="B29" s="5" t="s">
        <v>256</v>
      </c>
      <c r="C29" s="5"/>
      <c r="D29" s="69"/>
      <c r="E29" s="69"/>
      <c r="F29" s="1"/>
      <c r="G29" s="1"/>
      <c r="H29" s="1"/>
    </row>
    <row r="30" spans="2:8" ht="18">
      <c r="B30" s="5"/>
      <c r="C30" s="5"/>
      <c r="D30" s="69"/>
      <c r="E30" s="69"/>
      <c r="F30" s="1"/>
      <c r="G30" s="1"/>
      <c r="H30" s="1"/>
    </row>
    <row r="32" ht="14.25">
      <c r="B32" s="77" t="s">
        <v>253</v>
      </c>
    </row>
    <row r="33" ht="14.25">
      <c r="B33" s="77" t="s">
        <v>254</v>
      </c>
    </row>
  </sheetData>
  <sheetProtection/>
  <mergeCells count="11">
    <mergeCell ref="D12:D13"/>
    <mergeCell ref="D14:D15"/>
    <mergeCell ref="D16:D17"/>
    <mergeCell ref="D6:D7"/>
    <mergeCell ref="D8:D9"/>
    <mergeCell ref="D10:D11"/>
    <mergeCell ref="D26:D27"/>
    <mergeCell ref="D20:D21"/>
    <mergeCell ref="D22:D23"/>
    <mergeCell ref="D24:D25"/>
    <mergeCell ref="D18:D19"/>
  </mergeCells>
  <printOptions/>
  <pageMargins left="0.25" right="0" top="0.25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203</v>
      </c>
      <c r="C9" s="2"/>
      <c r="D9" s="2"/>
      <c r="E9" s="2"/>
    </row>
    <row r="10" spans="1:5" ht="18" thickBot="1">
      <c r="A10" s="1"/>
      <c r="B10" s="9" t="s">
        <v>28</v>
      </c>
      <c r="C10" s="2"/>
      <c r="D10" s="2"/>
      <c r="E10" s="2"/>
    </row>
    <row r="11" spans="1:5" s="6" customFormat="1" ht="18" thickBot="1">
      <c r="A11" s="5"/>
      <c r="B11" s="69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>
      <c r="A14" s="11" t="s">
        <v>29</v>
      </c>
      <c r="B14" s="30" t="s">
        <v>30</v>
      </c>
      <c r="C14" s="38">
        <v>6500</v>
      </c>
      <c r="D14" s="107"/>
      <c r="E14" s="108"/>
    </row>
    <row r="15" spans="1:5" ht="18" thickBot="1">
      <c r="A15" s="10" t="s">
        <v>29</v>
      </c>
      <c r="B15" s="29" t="s">
        <v>31</v>
      </c>
      <c r="C15" s="39">
        <v>2200</v>
      </c>
      <c r="D15" s="109"/>
      <c r="E15" s="110"/>
    </row>
    <row r="16" spans="1:5" ht="18" thickBot="1">
      <c r="A16" s="14" t="s">
        <v>29</v>
      </c>
      <c r="B16" s="24" t="s">
        <v>221</v>
      </c>
      <c r="C16" s="40">
        <f>SUM(C14:C15)</f>
        <v>8700</v>
      </c>
      <c r="D16" s="123"/>
      <c r="E16" s="124"/>
    </row>
    <row r="17" spans="1:5" ht="18">
      <c r="A17" s="11" t="s">
        <v>32</v>
      </c>
      <c r="B17" s="30" t="s">
        <v>33</v>
      </c>
      <c r="C17" s="38">
        <v>1750</v>
      </c>
      <c r="D17" s="125"/>
      <c r="E17" s="97"/>
    </row>
    <row r="18" spans="1:5" ht="18">
      <c r="A18" s="10" t="s">
        <v>32</v>
      </c>
      <c r="B18" s="31" t="s">
        <v>34</v>
      </c>
      <c r="C18" s="42">
        <v>1300</v>
      </c>
      <c r="D18" s="126"/>
      <c r="E18" s="99"/>
    </row>
    <row r="19" spans="1:5" ht="18" thickBot="1">
      <c r="A19" s="10" t="s">
        <v>32</v>
      </c>
      <c r="B19" s="29" t="s">
        <v>35</v>
      </c>
      <c r="C19" s="39">
        <v>1300</v>
      </c>
      <c r="D19" s="127"/>
      <c r="E19" s="101"/>
    </row>
    <row r="20" spans="1:5" ht="18" thickBot="1">
      <c r="A20" s="14" t="s">
        <v>32</v>
      </c>
      <c r="B20" s="24" t="s">
        <v>221</v>
      </c>
      <c r="C20" s="40">
        <f>SUM(C17:C19)</f>
        <v>4350</v>
      </c>
      <c r="D20" s="123"/>
      <c r="E20" s="124"/>
    </row>
    <row r="21" spans="1:5" ht="18">
      <c r="A21" s="10" t="s">
        <v>36</v>
      </c>
      <c r="B21" s="31" t="s">
        <v>37</v>
      </c>
      <c r="C21" s="43">
        <v>2250</v>
      </c>
      <c r="D21" s="125"/>
      <c r="E21" s="128"/>
    </row>
    <row r="22" spans="1:5" ht="18">
      <c r="A22" s="10" t="s">
        <v>36</v>
      </c>
      <c r="B22" s="31" t="s">
        <v>38</v>
      </c>
      <c r="C22" s="42">
        <v>1700</v>
      </c>
      <c r="D22" s="126"/>
      <c r="E22" s="99"/>
    </row>
    <row r="23" spans="1:5" ht="18" thickBot="1">
      <c r="A23" s="10" t="s">
        <v>36</v>
      </c>
      <c r="B23" s="29" t="s">
        <v>39</v>
      </c>
      <c r="C23" s="39">
        <v>1300</v>
      </c>
      <c r="D23" s="127"/>
      <c r="E23" s="101"/>
    </row>
    <row r="24" spans="1:5" ht="18" thickBot="1">
      <c r="A24" s="14" t="s">
        <v>36</v>
      </c>
      <c r="B24" s="24" t="s">
        <v>221</v>
      </c>
      <c r="C24" s="40">
        <f>SUM(C21:C23)</f>
        <v>5250</v>
      </c>
      <c r="D24" s="123"/>
      <c r="E24" s="124"/>
    </row>
    <row r="25" spans="1:5" ht="18">
      <c r="A25" s="11" t="s">
        <v>40</v>
      </c>
      <c r="B25" s="30" t="s">
        <v>244</v>
      </c>
      <c r="C25" s="43">
        <v>1800</v>
      </c>
      <c r="D25" s="125"/>
      <c r="E25" s="128"/>
    </row>
    <row r="26" spans="1:5" ht="18">
      <c r="A26" s="17" t="s">
        <v>40</v>
      </c>
      <c r="B26" s="32" t="s">
        <v>245</v>
      </c>
      <c r="C26" s="44">
        <v>2000</v>
      </c>
      <c r="D26" s="126"/>
      <c r="E26" s="129"/>
    </row>
    <row r="27" spans="1:5" ht="18" thickBot="1">
      <c r="A27" s="17" t="s">
        <v>40</v>
      </c>
      <c r="B27" s="29" t="s">
        <v>41</v>
      </c>
      <c r="C27" s="39">
        <v>650</v>
      </c>
      <c r="D27" s="127"/>
      <c r="E27" s="101"/>
    </row>
    <row r="28" spans="1:5" ht="18" thickBot="1">
      <c r="A28" s="14" t="s">
        <v>40</v>
      </c>
      <c r="B28" s="24" t="s">
        <v>221</v>
      </c>
      <c r="C28" s="40">
        <f>SUM(C25:C27)</f>
        <v>4450</v>
      </c>
      <c r="D28" s="123"/>
      <c r="E28" s="124"/>
    </row>
    <row r="29" spans="1:5" ht="18">
      <c r="A29" s="11" t="s">
        <v>42</v>
      </c>
      <c r="B29" s="30" t="s">
        <v>43</v>
      </c>
      <c r="C29" s="38">
        <v>2200</v>
      </c>
      <c r="D29" s="125"/>
      <c r="E29" s="97"/>
    </row>
    <row r="30" spans="1:5" ht="18">
      <c r="A30" s="10" t="s">
        <v>42</v>
      </c>
      <c r="B30" s="31" t="s">
        <v>42</v>
      </c>
      <c r="C30" s="42">
        <v>2000</v>
      </c>
      <c r="D30" s="126"/>
      <c r="E30" s="99"/>
    </row>
    <row r="31" spans="1:5" ht="18" thickBot="1">
      <c r="A31" s="10" t="s">
        <v>42</v>
      </c>
      <c r="B31" s="29" t="s">
        <v>44</v>
      </c>
      <c r="C31" s="39">
        <v>1400</v>
      </c>
      <c r="D31" s="127"/>
      <c r="E31" s="101"/>
    </row>
    <row r="32" spans="1:5" ht="18" thickBot="1">
      <c r="A32" s="14" t="s">
        <v>42</v>
      </c>
      <c r="B32" s="24" t="s">
        <v>221</v>
      </c>
      <c r="C32" s="40">
        <f>SUM(C29:C31)</f>
        <v>5600</v>
      </c>
      <c r="D32" s="130"/>
      <c r="E32" s="124"/>
    </row>
    <row r="33" spans="1:5" ht="14.25">
      <c r="A33" s="82"/>
      <c r="B33" s="6"/>
      <c r="C33" s="51"/>
      <c r="D33" s="131"/>
      <c r="E33" s="132"/>
    </row>
    <row r="34" spans="1:5" ht="18" thickBot="1">
      <c r="A34" s="84"/>
      <c r="B34" s="85" t="s">
        <v>234</v>
      </c>
      <c r="C34" s="47">
        <f>C16+C20+C24+C28+C32</f>
        <v>28350</v>
      </c>
      <c r="D34" s="127"/>
      <c r="E34" s="86"/>
    </row>
    <row r="35" spans="3:5" ht="14.25">
      <c r="C35" s="7"/>
      <c r="D35" s="7"/>
      <c r="E35" s="7"/>
    </row>
    <row r="36" spans="1:5" s="77" customFormat="1" ht="13.5">
      <c r="A36" s="77" t="s">
        <v>250</v>
      </c>
      <c r="C36" s="78"/>
      <c r="D36" s="78"/>
      <c r="E36" s="78"/>
    </row>
    <row r="37" spans="1:5" s="77" customFormat="1" ht="13.5">
      <c r="A37" s="77" t="s">
        <v>251</v>
      </c>
      <c r="C37" s="78"/>
      <c r="D37" s="78"/>
      <c r="E37" s="78"/>
    </row>
    <row r="38" spans="1:5" s="77" customFormat="1" ht="13.5">
      <c r="A38" s="77" t="s">
        <v>252</v>
      </c>
      <c r="C38" s="78"/>
      <c r="D38" s="78"/>
      <c r="E38" s="78"/>
    </row>
    <row r="39" spans="3:5" ht="18">
      <c r="C39" s="2"/>
      <c r="D39" s="2"/>
      <c r="E39" s="2"/>
    </row>
    <row r="40" spans="3:5" ht="18">
      <c r="C40" s="2"/>
      <c r="D40" s="2"/>
      <c r="E40" s="2"/>
    </row>
    <row r="41" spans="3:5" ht="18">
      <c r="C41" s="2"/>
      <c r="D41" s="2"/>
      <c r="E41" s="2"/>
    </row>
    <row r="42" spans="3:5" ht="18">
      <c r="C42" s="2"/>
      <c r="D42" s="2"/>
      <c r="E42" s="2"/>
    </row>
    <row r="43" spans="3:5" ht="18">
      <c r="C43" s="2"/>
      <c r="D43" s="2"/>
      <c r="E43" s="2"/>
    </row>
    <row r="44" spans="3:5" ht="18">
      <c r="C44" s="2"/>
      <c r="D44" s="2"/>
      <c r="E44" s="2"/>
    </row>
    <row r="45" spans="3:5" ht="18">
      <c r="C45" s="2"/>
      <c r="D45" s="2"/>
      <c r="E45" s="2"/>
    </row>
    <row r="46" spans="3:5" ht="18">
      <c r="C46" s="2"/>
      <c r="D46" s="2"/>
      <c r="E46" s="2"/>
    </row>
    <row r="47" spans="3:5" ht="18">
      <c r="C47" s="2"/>
      <c r="D47" s="2"/>
      <c r="E47" s="2"/>
    </row>
    <row r="48" spans="3:5" ht="18">
      <c r="C48" s="2"/>
      <c r="D48" s="2"/>
      <c r="E48" s="2"/>
    </row>
    <row r="49" spans="3:5" ht="18">
      <c r="C49" s="2"/>
      <c r="D49" s="2"/>
      <c r="E49" s="2"/>
    </row>
    <row r="50" spans="3:5" ht="18">
      <c r="C50" s="2"/>
      <c r="D50" s="2"/>
      <c r="E50" s="2"/>
    </row>
    <row r="51" spans="3:5" ht="18">
      <c r="C51" s="2"/>
      <c r="D51" s="2"/>
      <c r="E51" s="2"/>
    </row>
    <row r="52" spans="3:5" ht="18">
      <c r="C52" s="2"/>
      <c r="D52" s="2"/>
      <c r="E52" s="2"/>
    </row>
    <row r="53" spans="3:5" ht="18">
      <c r="C53" s="2"/>
      <c r="D53" s="2"/>
      <c r="E53" s="2"/>
    </row>
    <row r="54" spans="3:5" ht="18">
      <c r="C54" s="2"/>
      <c r="D54" s="2"/>
      <c r="E54" s="2"/>
    </row>
    <row r="55" spans="3:5" ht="18">
      <c r="C55" s="2"/>
      <c r="D55" s="2"/>
      <c r="E55" s="2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7109375" style="0" customWidth="1"/>
    <col min="3" max="5" width="15.2812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203</v>
      </c>
      <c r="C9" s="2"/>
      <c r="D9" s="2"/>
      <c r="E9" s="2"/>
    </row>
    <row r="10" spans="1:5" ht="18" thickBot="1">
      <c r="A10" s="1"/>
      <c r="B10" s="9" t="s">
        <v>45</v>
      </c>
      <c r="C10" s="2"/>
      <c r="D10" s="2"/>
      <c r="E10" s="2"/>
    </row>
    <row r="11" spans="1:5" s="6" customFormat="1" ht="18" thickBot="1">
      <c r="A11" s="5"/>
      <c r="B11" s="69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 thickBot="1">
      <c r="A14" s="26" t="s">
        <v>46</v>
      </c>
      <c r="B14" s="48" t="s">
        <v>47</v>
      </c>
      <c r="C14" s="33">
        <v>3000</v>
      </c>
      <c r="D14" s="113"/>
      <c r="E14" s="114"/>
    </row>
    <row r="15" spans="1:5" ht="18" thickBot="1">
      <c r="A15" s="14" t="s">
        <v>46</v>
      </c>
      <c r="B15" s="24" t="s">
        <v>221</v>
      </c>
      <c r="C15" s="37">
        <f>SUM(C14)</f>
        <v>3000</v>
      </c>
      <c r="D15" s="130"/>
      <c r="E15" s="124"/>
    </row>
    <row r="16" spans="1:5" ht="18">
      <c r="A16" s="11" t="s">
        <v>48</v>
      </c>
      <c r="B16" s="30" t="s">
        <v>49</v>
      </c>
      <c r="C16" s="34">
        <v>3000</v>
      </c>
      <c r="D16" s="125"/>
      <c r="E16" s="97"/>
    </row>
    <row r="17" spans="1:5" ht="18" thickBot="1">
      <c r="A17" s="10" t="s">
        <v>48</v>
      </c>
      <c r="B17" s="29" t="s">
        <v>50</v>
      </c>
      <c r="C17" s="36">
        <v>1400</v>
      </c>
      <c r="D17" s="127"/>
      <c r="E17" s="101"/>
    </row>
    <row r="18" spans="1:5" ht="18" thickBot="1">
      <c r="A18" s="14" t="s">
        <v>48</v>
      </c>
      <c r="B18" s="24" t="s">
        <v>221</v>
      </c>
      <c r="C18" s="37">
        <f>SUM(C16:C17)</f>
        <v>4400</v>
      </c>
      <c r="D18" s="130"/>
      <c r="E18" s="124"/>
    </row>
    <row r="19" spans="1:5" ht="18" thickBot="1">
      <c r="A19" s="11" t="s">
        <v>51</v>
      </c>
      <c r="B19" s="48" t="s">
        <v>52</v>
      </c>
      <c r="C19" s="33">
        <v>2500</v>
      </c>
      <c r="D19" s="133"/>
      <c r="E19" s="134"/>
    </row>
    <row r="20" spans="1:5" ht="18" thickBot="1">
      <c r="A20" s="14" t="s">
        <v>51</v>
      </c>
      <c r="B20" s="24" t="s">
        <v>221</v>
      </c>
      <c r="C20" s="37">
        <f>SUM(C19)</f>
        <v>2500</v>
      </c>
      <c r="D20" s="130"/>
      <c r="E20" s="124"/>
    </row>
    <row r="21" spans="1:5" ht="18">
      <c r="A21" s="11" t="s">
        <v>53</v>
      </c>
      <c r="B21" s="30" t="s">
        <v>201</v>
      </c>
      <c r="C21" s="34">
        <v>2000</v>
      </c>
      <c r="D21" s="125"/>
      <c r="E21" s="97"/>
    </row>
    <row r="22" spans="1:5" ht="18">
      <c r="A22" s="17" t="s">
        <v>53</v>
      </c>
      <c r="B22" s="32" t="s">
        <v>204</v>
      </c>
      <c r="C22" s="54">
        <v>3000</v>
      </c>
      <c r="D22" s="126"/>
      <c r="E22" s="129"/>
    </row>
    <row r="23" spans="1:5" ht="18">
      <c r="A23" s="10" t="s">
        <v>53</v>
      </c>
      <c r="B23" s="31" t="s">
        <v>54</v>
      </c>
      <c r="C23" s="35">
        <v>400</v>
      </c>
      <c r="D23" s="126"/>
      <c r="E23" s="99"/>
    </row>
    <row r="24" spans="1:5" ht="18" thickBot="1">
      <c r="A24" s="10" t="s">
        <v>53</v>
      </c>
      <c r="B24" s="29" t="s">
        <v>202</v>
      </c>
      <c r="C24" s="36">
        <v>300</v>
      </c>
      <c r="D24" s="127"/>
      <c r="E24" s="101"/>
    </row>
    <row r="25" spans="1:5" ht="18" thickBot="1">
      <c r="A25" s="14" t="s">
        <v>53</v>
      </c>
      <c r="B25" s="24" t="s">
        <v>221</v>
      </c>
      <c r="C25" s="37">
        <f>SUM(C21:C24)</f>
        <v>5700</v>
      </c>
      <c r="D25" s="130"/>
      <c r="E25" s="124"/>
    </row>
    <row r="26" spans="1:5" ht="18">
      <c r="A26" s="11" t="s">
        <v>55</v>
      </c>
      <c r="B26" s="30" t="s">
        <v>56</v>
      </c>
      <c r="C26" s="34">
        <v>700</v>
      </c>
      <c r="D26" s="125"/>
      <c r="E26" s="97"/>
    </row>
    <row r="27" spans="1:5" ht="18">
      <c r="A27" s="10" t="s">
        <v>55</v>
      </c>
      <c r="B27" s="31" t="s">
        <v>235</v>
      </c>
      <c r="C27" s="35">
        <v>200</v>
      </c>
      <c r="D27" s="126"/>
      <c r="E27" s="99"/>
    </row>
    <row r="28" spans="1:5" ht="18" thickBot="1">
      <c r="A28" s="10" t="s">
        <v>55</v>
      </c>
      <c r="B28" s="29" t="s">
        <v>57</v>
      </c>
      <c r="C28" s="36">
        <v>1400</v>
      </c>
      <c r="D28" s="127"/>
      <c r="E28" s="101"/>
    </row>
    <row r="29" spans="1:5" ht="18" thickBot="1">
      <c r="A29" s="14" t="s">
        <v>55</v>
      </c>
      <c r="B29" s="24" t="s">
        <v>221</v>
      </c>
      <c r="C29" s="37">
        <f>SUM(C26:C28)</f>
        <v>2300</v>
      </c>
      <c r="D29" s="130"/>
      <c r="E29" s="124"/>
    </row>
    <row r="30" spans="1:5" ht="18" thickBot="1">
      <c r="A30" s="11" t="s">
        <v>58</v>
      </c>
      <c r="B30" s="48" t="s">
        <v>59</v>
      </c>
      <c r="C30" s="33">
        <v>1400</v>
      </c>
      <c r="D30" s="133"/>
      <c r="E30" s="134"/>
    </row>
    <row r="31" spans="1:5" ht="18" thickBot="1">
      <c r="A31" s="23" t="s">
        <v>58</v>
      </c>
      <c r="B31" s="24" t="s">
        <v>221</v>
      </c>
      <c r="C31" s="37">
        <f>SUM(C30)</f>
        <v>1400</v>
      </c>
      <c r="D31" s="130"/>
      <c r="E31" s="124"/>
    </row>
    <row r="32" spans="1:5" ht="18">
      <c r="A32" s="11" t="s">
        <v>60</v>
      </c>
      <c r="B32" s="30" t="s">
        <v>61</v>
      </c>
      <c r="C32" s="34">
        <v>5000</v>
      </c>
      <c r="D32" s="125"/>
      <c r="E32" s="97"/>
    </row>
    <row r="33" spans="1:5" ht="18">
      <c r="A33" s="10" t="s">
        <v>60</v>
      </c>
      <c r="B33" s="31" t="s">
        <v>62</v>
      </c>
      <c r="C33" s="35">
        <v>10000</v>
      </c>
      <c r="D33" s="126"/>
      <c r="E33" s="99"/>
    </row>
    <row r="34" spans="1:5" ht="18" thickBot="1">
      <c r="A34" s="10" t="s">
        <v>60</v>
      </c>
      <c r="B34" s="29" t="s">
        <v>205</v>
      </c>
      <c r="C34" s="36">
        <v>2000</v>
      </c>
      <c r="D34" s="127"/>
      <c r="E34" s="101"/>
    </row>
    <row r="35" spans="1:5" ht="18" thickBot="1">
      <c r="A35" s="14" t="s">
        <v>60</v>
      </c>
      <c r="B35" s="24" t="s">
        <v>221</v>
      </c>
      <c r="C35" s="37">
        <f>SUM(C32:C34)</f>
        <v>17000</v>
      </c>
      <c r="D35" s="130"/>
      <c r="E35" s="124"/>
    </row>
    <row r="36" spans="1:5" ht="14.25">
      <c r="A36" s="82"/>
      <c r="B36" s="6"/>
      <c r="C36" s="51"/>
      <c r="D36" s="131"/>
      <c r="E36" s="132"/>
    </row>
    <row r="37" spans="1:5" ht="18" thickBot="1">
      <c r="A37" s="84"/>
      <c r="B37" s="85" t="s">
        <v>234</v>
      </c>
      <c r="C37" s="47">
        <f>C15+C18+C20+C25+C29+C31+C35</f>
        <v>36300</v>
      </c>
      <c r="D37" s="135"/>
      <c r="E37" s="86"/>
    </row>
    <row r="38" spans="3:5" ht="14.25">
      <c r="C38" s="7"/>
      <c r="D38" s="7"/>
      <c r="E38" s="7"/>
    </row>
    <row r="39" spans="1:5" s="77" customFormat="1" ht="13.5">
      <c r="A39" s="77" t="s">
        <v>250</v>
      </c>
      <c r="C39" s="78"/>
      <c r="D39" s="78"/>
      <c r="E39" s="78"/>
    </row>
    <row r="40" spans="1:5" s="77" customFormat="1" ht="13.5">
      <c r="A40" s="77" t="s">
        <v>251</v>
      </c>
      <c r="C40" s="78"/>
      <c r="D40" s="78"/>
      <c r="E40" s="78"/>
    </row>
    <row r="41" spans="1:5" s="77" customFormat="1" ht="13.5">
      <c r="A41" s="77" t="s">
        <v>252</v>
      </c>
      <c r="C41" s="78"/>
      <c r="D41" s="78"/>
      <c r="E41" s="78"/>
    </row>
    <row r="42" spans="3:5" ht="18">
      <c r="C42" s="45"/>
      <c r="D42" s="45"/>
      <c r="E42" s="45"/>
    </row>
    <row r="43" spans="3:5" ht="18">
      <c r="C43" s="45"/>
      <c r="D43" s="45"/>
      <c r="E43" s="45"/>
    </row>
    <row r="44" spans="3:5" ht="18">
      <c r="C44" s="45"/>
      <c r="D44" s="45"/>
      <c r="E44" s="45"/>
    </row>
    <row r="45" spans="3:5" ht="18">
      <c r="C45" s="45"/>
      <c r="D45" s="45"/>
      <c r="E45" s="45"/>
    </row>
    <row r="46" spans="3:5" ht="18">
      <c r="C46" s="45"/>
      <c r="D46" s="45"/>
      <c r="E46" s="45"/>
    </row>
    <row r="47" spans="3:5" ht="18">
      <c r="C47" s="45"/>
      <c r="D47" s="45"/>
      <c r="E47" s="45"/>
    </row>
    <row r="48" spans="3:5" ht="18">
      <c r="C48" s="45"/>
      <c r="D48" s="45"/>
      <c r="E48" s="45"/>
    </row>
    <row r="49" spans="3:5" ht="18">
      <c r="C49" s="45"/>
      <c r="D49" s="45"/>
      <c r="E49" s="45"/>
    </row>
    <row r="50" spans="3:5" ht="18">
      <c r="C50" s="45"/>
      <c r="D50" s="45"/>
      <c r="E50" s="45"/>
    </row>
    <row r="51" spans="3:5" ht="18">
      <c r="C51" s="45"/>
      <c r="D51" s="45"/>
      <c r="E51" s="45"/>
    </row>
    <row r="52" spans="3:5" ht="18">
      <c r="C52" s="45"/>
      <c r="D52" s="45"/>
      <c r="E52" s="45"/>
    </row>
    <row r="53" spans="3:5" ht="18">
      <c r="C53" s="45"/>
      <c r="D53" s="45"/>
      <c r="E53" s="45"/>
    </row>
    <row r="54" spans="3:5" ht="18">
      <c r="C54" s="45"/>
      <c r="D54" s="45"/>
      <c r="E54" s="45"/>
    </row>
    <row r="55" spans="3:5" ht="18">
      <c r="C55" s="45"/>
      <c r="D55" s="45"/>
      <c r="E55" s="45"/>
    </row>
    <row r="56" spans="3:5" ht="18">
      <c r="C56" s="45"/>
      <c r="D56" s="45"/>
      <c r="E56" s="45"/>
    </row>
    <row r="57" spans="3:5" ht="18">
      <c r="C57" s="45"/>
      <c r="D57" s="45"/>
      <c r="E57" s="45"/>
    </row>
    <row r="58" spans="3:5" ht="18">
      <c r="C58" s="45"/>
      <c r="D58" s="45"/>
      <c r="E58" s="45"/>
    </row>
    <row r="59" spans="3:5" ht="18">
      <c r="C59" s="45"/>
      <c r="D59" s="45"/>
      <c r="E59" s="45"/>
    </row>
    <row r="60" spans="3:5" ht="18">
      <c r="C60" s="45"/>
      <c r="D60" s="45"/>
      <c r="E60" s="45"/>
    </row>
    <row r="61" spans="3:5" ht="18">
      <c r="C61" s="45"/>
      <c r="D61" s="45"/>
      <c r="E61" s="45"/>
    </row>
    <row r="62" spans="3:5" ht="18">
      <c r="C62" s="45"/>
      <c r="D62" s="45"/>
      <c r="E62" s="45"/>
    </row>
    <row r="63" spans="3:5" ht="18">
      <c r="C63" s="45"/>
      <c r="D63" s="45"/>
      <c r="E63" s="45"/>
    </row>
    <row r="64" spans="3:5" ht="18">
      <c r="C64" s="45"/>
      <c r="D64" s="45"/>
      <c r="E64" s="45"/>
    </row>
    <row r="65" spans="3:5" ht="18">
      <c r="C65" s="45"/>
      <c r="D65" s="45"/>
      <c r="E65" s="45"/>
    </row>
    <row r="66" spans="3:5" ht="18">
      <c r="C66" s="45"/>
      <c r="D66" s="45"/>
      <c r="E66" s="45"/>
    </row>
    <row r="67" spans="3:5" ht="18">
      <c r="C67" s="45"/>
      <c r="D67" s="45"/>
      <c r="E67" s="45"/>
    </row>
    <row r="68" spans="3:5" ht="18">
      <c r="C68" s="45"/>
      <c r="D68" s="45"/>
      <c r="E68" s="45"/>
    </row>
    <row r="69" spans="3:5" ht="18">
      <c r="C69" s="45"/>
      <c r="D69" s="45"/>
      <c r="E69" s="45"/>
    </row>
    <row r="70" spans="3:5" ht="18">
      <c r="C70" s="45"/>
      <c r="D70" s="45"/>
      <c r="E70" s="45"/>
    </row>
    <row r="71" spans="3:5" ht="18">
      <c r="C71" s="45"/>
      <c r="D71" s="45"/>
      <c r="E71" s="45"/>
    </row>
    <row r="72" spans="3:5" ht="18">
      <c r="C72" s="45"/>
      <c r="D72" s="45"/>
      <c r="E72" s="45"/>
    </row>
    <row r="73" spans="3:5" ht="18">
      <c r="C73" s="45"/>
      <c r="D73" s="45"/>
      <c r="E73" s="45"/>
    </row>
    <row r="74" spans="3:5" ht="18">
      <c r="C74" s="45"/>
      <c r="D74" s="45"/>
      <c r="E74" s="45"/>
    </row>
    <row r="75" spans="3:5" ht="18">
      <c r="C75" s="45"/>
      <c r="D75" s="45"/>
      <c r="E75" s="45"/>
    </row>
    <row r="76" spans="3:5" ht="18">
      <c r="C76" s="45"/>
      <c r="D76" s="45"/>
      <c r="E76" s="45"/>
    </row>
    <row r="77" spans="3:5" ht="18">
      <c r="C77" s="45"/>
      <c r="D77" s="45"/>
      <c r="E77" s="45"/>
    </row>
    <row r="78" spans="3:5" ht="18">
      <c r="C78" s="45"/>
      <c r="D78" s="45"/>
      <c r="E78" s="45"/>
    </row>
    <row r="79" spans="3:5" ht="18">
      <c r="C79" s="45"/>
      <c r="D79" s="45"/>
      <c r="E79" s="45"/>
    </row>
    <row r="80" spans="3:5" ht="18">
      <c r="C80" s="45"/>
      <c r="D80" s="45"/>
      <c r="E80" s="45"/>
    </row>
    <row r="81" spans="3:5" ht="18">
      <c r="C81" s="45"/>
      <c r="D81" s="45"/>
      <c r="E81" s="45"/>
    </row>
    <row r="82" spans="3:5" ht="18">
      <c r="C82" s="45"/>
      <c r="D82" s="45"/>
      <c r="E82" s="45"/>
    </row>
    <row r="83" spans="3:5" ht="18">
      <c r="C83" s="45"/>
      <c r="D83" s="45"/>
      <c r="E83" s="45"/>
    </row>
    <row r="84" spans="3:5" ht="18">
      <c r="C84" s="45"/>
      <c r="D84" s="45"/>
      <c r="E84" s="45"/>
    </row>
    <row r="85" spans="3:5" ht="18">
      <c r="C85" s="45"/>
      <c r="D85" s="45"/>
      <c r="E85" s="45"/>
    </row>
    <row r="86" spans="3:5" ht="18">
      <c r="C86" s="45"/>
      <c r="D86" s="45"/>
      <c r="E86" s="45"/>
    </row>
    <row r="87" spans="3:5" ht="18">
      <c r="C87" s="45"/>
      <c r="D87" s="45"/>
      <c r="E87" s="45"/>
    </row>
    <row r="88" spans="3:5" ht="18">
      <c r="C88" s="45"/>
      <c r="D88" s="45"/>
      <c r="E88" s="45"/>
    </row>
    <row r="89" spans="3:5" ht="18">
      <c r="C89" s="45"/>
      <c r="D89" s="45"/>
      <c r="E89" s="45"/>
    </row>
    <row r="90" spans="3:5" ht="18">
      <c r="C90" s="45"/>
      <c r="D90" s="45"/>
      <c r="E90" s="45"/>
    </row>
    <row r="91" spans="3:5" ht="18">
      <c r="C91" s="45"/>
      <c r="D91" s="45"/>
      <c r="E91" s="45"/>
    </row>
    <row r="92" spans="3:5" ht="18">
      <c r="C92" s="45"/>
      <c r="D92" s="45"/>
      <c r="E92" s="45"/>
    </row>
    <row r="93" spans="3:5" ht="18">
      <c r="C93" s="45"/>
      <c r="D93" s="45"/>
      <c r="E93" s="45"/>
    </row>
    <row r="94" spans="3:5" ht="18">
      <c r="C94" s="45"/>
      <c r="D94" s="45"/>
      <c r="E94" s="45"/>
    </row>
    <row r="95" spans="3:5" ht="18">
      <c r="C95" s="45"/>
      <c r="D95" s="45"/>
      <c r="E95" s="45"/>
    </row>
    <row r="96" spans="3:5" ht="18">
      <c r="C96" s="45"/>
      <c r="D96" s="45"/>
      <c r="E96" s="45"/>
    </row>
    <row r="97" spans="3:5" ht="18">
      <c r="C97" s="45"/>
      <c r="D97" s="45"/>
      <c r="E97" s="45"/>
    </row>
    <row r="98" spans="3:5" ht="18">
      <c r="C98" s="45"/>
      <c r="D98" s="45"/>
      <c r="E98" s="45"/>
    </row>
    <row r="99" spans="3:5" ht="18">
      <c r="C99" s="45"/>
      <c r="D99" s="45"/>
      <c r="E99" s="45"/>
    </row>
    <row r="100" spans="3:5" ht="18">
      <c r="C100" s="45"/>
      <c r="D100" s="45"/>
      <c r="E100" s="45"/>
    </row>
    <row r="101" spans="3:5" ht="18">
      <c r="C101" s="45"/>
      <c r="D101" s="45"/>
      <c r="E101" s="45"/>
    </row>
    <row r="102" spans="3:5" ht="18">
      <c r="C102" s="45"/>
      <c r="D102" s="45"/>
      <c r="E102" s="45"/>
    </row>
    <row r="103" spans="3:5" ht="18">
      <c r="C103" s="45"/>
      <c r="D103" s="45"/>
      <c r="E103" s="45"/>
    </row>
    <row r="104" spans="3:5" ht="18">
      <c r="C104" s="45"/>
      <c r="D104" s="45"/>
      <c r="E104" s="45"/>
    </row>
    <row r="105" spans="3:5" ht="18">
      <c r="C105" s="45"/>
      <c r="D105" s="45"/>
      <c r="E105" s="45"/>
    </row>
    <row r="106" spans="3:5" ht="18">
      <c r="C106" s="45"/>
      <c r="D106" s="45"/>
      <c r="E106" s="45"/>
    </row>
    <row r="107" spans="3:5" ht="18">
      <c r="C107" s="45"/>
      <c r="D107" s="45"/>
      <c r="E107" s="45"/>
    </row>
    <row r="108" spans="3:5" ht="18">
      <c r="C108" s="45"/>
      <c r="D108" s="45"/>
      <c r="E108" s="45"/>
    </row>
    <row r="109" spans="3:5" ht="18">
      <c r="C109" s="45"/>
      <c r="D109" s="45"/>
      <c r="E109" s="45"/>
    </row>
    <row r="110" spans="3:5" ht="18">
      <c r="C110" s="45"/>
      <c r="D110" s="45"/>
      <c r="E110" s="45"/>
    </row>
    <row r="111" spans="3:5" ht="18">
      <c r="C111" s="45"/>
      <c r="D111" s="45"/>
      <c r="E111" s="45"/>
    </row>
    <row r="112" spans="3:5" ht="18">
      <c r="C112" s="45"/>
      <c r="D112" s="45"/>
      <c r="E112" s="45"/>
    </row>
    <row r="113" spans="3:5" ht="18">
      <c r="C113" s="45"/>
      <c r="D113" s="45"/>
      <c r="E113" s="45"/>
    </row>
    <row r="114" spans="3:5" ht="18">
      <c r="C114" s="45"/>
      <c r="D114" s="45"/>
      <c r="E114" s="45"/>
    </row>
    <row r="115" spans="3:5" ht="18">
      <c r="C115" s="45"/>
      <c r="D115" s="45"/>
      <c r="E115" s="45"/>
    </row>
    <row r="116" spans="3:5" ht="18">
      <c r="C116" s="45"/>
      <c r="D116" s="45"/>
      <c r="E116" s="45"/>
    </row>
    <row r="117" spans="3:5" ht="18">
      <c r="C117" s="45"/>
      <c r="D117" s="45"/>
      <c r="E117" s="45"/>
    </row>
    <row r="118" spans="3:5" ht="18">
      <c r="C118" s="45"/>
      <c r="D118" s="45"/>
      <c r="E118" s="45"/>
    </row>
    <row r="119" spans="3:5" ht="18">
      <c r="C119" s="45"/>
      <c r="D119" s="45"/>
      <c r="E119" s="45"/>
    </row>
    <row r="120" spans="3:5" ht="18">
      <c r="C120" s="45"/>
      <c r="D120" s="45"/>
      <c r="E120" s="45"/>
    </row>
    <row r="121" spans="3:5" ht="18">
      <c r="C121" s="45"/>
      <c r="D121" s="45"/>
      <c r="E121" s="45"/>
    </row>
    <row r="122" spans="3:5" ht="18">
      <c r="C122" s="45"/>
      <c r="D122" s="45"/>
      <c r="E122" s="45"/>
    </row>
    <row r="123" spans="3:5" ht="18">
      <c r="C123" s="45"/>
      <c r="D123" s="45"/>
      <c r="E123" s="45"/>
    </row>
    <row r="124" spans="3:5" ht="18">
      <c r="C124" s="45"/>
      <c r="D124" s="45"/>
      <c r="E124" s="45"/>
    </row>
    <row r="125" spans="3:5" ht="18">
      <c r="C125" s="45"/>
      <c r="D125" s="45"/>
      <c r="E125" s="45"/>
    </row>
    <row r="126" spans="3:5" ht="18">
      <c r="C126" s="45"/>
      <c r="D126" s="45"/>
      <c r="E126" s="45"/>
    </row>
    <row r="127" spans="3:5" ht="18">
      <c r="C127" s="45"/>
      <c r="D127" s="45"/>
      <c r="E127" s="45"/>
    </row>
    <row r="128" spans="3:5" ht="18">
      <c r="C128" s="2"/>
      <c r="D128" s="2"/>
      <c r="E128" s="2"/>
    </row>
    <row r="129" spans="3:5" ht="18">
      <c r="C129" s="2"/>
      <c r="D129" s="2"/>
      <c r="E129" s="2"/>
    </row>
    <row r="130" spans="3:5" ht="18">
      <c r="C130" s="2"/>
      <c r="D130" s="2"/>
      <c r="E130" s="2"/>
    </row>
    <row r="131" spans="3:5" ht="18">
      <c r="C131" s="2"/>
      <c r="D131" s="2"/>
      <c r="E131" s="2"/>
    </row>
    <row r="132" spans="3:5" ht="18">
      <c r="C132" s="2"/>
      <c r="D132" s="2"/>
      <c r="E132" s="2"/>
    </row>
    <row r="133" spans="3:5" ht="18">
      <c r="C133" s="2"/>
      <c r="D133" s="2"/>
      <c r="E133" s="2"/>
    </row>
    <row r="134" spans="3:5" ht="18">
      <c r="C134" s="2"/>
      <c r="D134" s="2"/>
      <c r="E134" s="2"/>
    </row>
    <row r="135" spans="3:5" ht="18">
      <c r="C135" s="2"/>
      <c r="D135" s="2"/>
      <c r="E135" s="2"/>
    </row>
    <row r="136" spans="3:5" ht="18">
      <c r="C136" s="2"/>
      <c r="D136" s="2"/>
      <c r="E136" s="2"/>
    </row>
    <row r="137" spans="3:5" ht="18">
      <c r="C137" s="2"/>
      <c r="D137" s="2"/>
      <c r="E137" s="2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40.7109375" style="0" customWidth="1"/>
    <col min="3" max="5" width="15.2812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203</v>
      </c>
      <c r="C9" s="2"/>
      <c r="D9" s="2"/>
      <c r="E9" s="2"/>
    </row>
    <row r="10" spans="1:5" ht="18" thickBot="1">
      <c r="A10" s="1"/>
      <c r="B10" s="9" t="s">
        <v>63</v>
      </c>
      <c r="C10" s="2"/>
      <c r="D10" s="2"/>
      <c r="E10" s="2"/>
    </row>
    <row r="11" spans="1:5" s="6" customFormat="1" ht="18" thickBot="1">
      <c r="A11" s="5"/>
      <c r="B11" s="69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 thickBot="1">
      <c r="A14" s="26" t="s">
        <v>64</v>
      </c>
      <c r="B14" s="61" t="s">
        <v>65</v>
      </c>
      <c r="C14" s="63">
        <v>1500</v>
      </c>
      <c r="D14" s="118"/>
      <c r="E14" s="119"/>
    </row>
    <row r="15" spans="1:5" ht="18" thickBot="1">
      <c r="A15" s="23" t="s">
        <v>64</v>
      </c>
      <c r="B15" s="24" t="s">
        <v>221</v>
      </c>
      <c r="C15" s="56">
        <f>SUM(C14)</f>
        <v>1500</v>
      </c>
      <c r="D15" s="136"/>
      <c r="E15" s="137"/>
    </row>
    <row r="16" spans="1:5" ht="18">
      <c r="A16" s="11" t="s">
        <v>66</v>
      </c>
      <c r="B16" s="30" t="s">
        <v>67</v>
      </c>
      <c r="C16" s="52">
        <v>3000</v>
      </c>
      <c r="D16" s="125"/>
      <c r="E16" s="97"/>
    </row>
    <row r="17" spans="1:5" ht="18">
      <c r="A17" s="10" t="s">
        <v>66</v>
      </c>
      <c r="B17" s="62" t="s">
        <v>209</v>
      </c>
      <c r="C17" s="64">
        <v>700</v>
      </c>
      <c r="D17" s="126"/>
      <c r="E17" s="138"/>
    </row>
    <row r="18" spans="1:5" ht="18">
      <c r="A18" s="10" t="s">
        <v>66</v>
      </c>
      <c r="B18" s="31" t="s">
        <v>68</v>
      </c>
      <c r="C18" s="46">
        <v>1800</v>
      </c>
      <c r="D18" s="126"/>
      <c r="E18" s="99"/>
    </row>
    <row r="19" spans="1:5" ht="18" thickBot="1">
      <c r="A19" s="10" t="s">
        <v>66</v>
      </c>
      <c r="B19" s="29" t="s">
        <v>69</v>
      </c>
      <c r="C19" s="57">
        <v>1300</v>
      </c>
      <c r="D19" s="127"/>
      <c r="E19" s="101"/>
    </row>
    <row r="20" spans="1:5" ht="18" thickBot="1">
      <c r="A20" s="14" t="s">
        <v>66</v>
      </c>
      <c r="B20" s="24" t="s">
        <v>221</v>
      </c>
      <c r="C20" s="56">
        <f>SUM(C16:C19)</f>
        <v>6800</v>
      </c>
      <c r="D20" s="136"/>
      <c r="E20" s="137"/>
    </row>
    <row r="21" spans="1:5" ht="18">
      <c r="A21" s="11" t="s">
        <v>70</v>
      </c>
      <c r="B21" s="30" t="s">
        <v>71</v>
      </c>
      <c r="C21" s="52">
        <v>1400</v>
      </c>
      <c r="D21" s="125"/>
      <c r="E21" s="97"/>
    </row>
    <row r="22" spans="1:5" ht="18" thickBot="1">
      <c r="A22" s="10" t="s">
        <v>70</v>
      </c>
      <c r="B22" s="29" t="s">
        <v>72</v>
      </c>
      <c r="C22" s="57">
        <v>750</v>
      </c>
      <c r="D22" s="127"/>
      <c r="E22" s="101"/>
    </row>
    <row r="23" spans="1:5" ht="18" thickBot="1">
      <c r="A23" s="14" t="s">
        <v>70</v>
      </c>
      <c r="B23" s="24" t="s">
        <v>221</v>
      </c>
      <c r="C23" s="56">
        <f>SUM(C21:C22)</f>
        <v>2150</v>
      </c>
      <c r="D23" s="136"/>
      <c r="E23" s="137"/>
    </row>
    <row r="24" spans="1:5" ht="18">
      <c r="A24" s="11" t="s">
        <v>73</v>
      </c>
      <c r="B24" s="30" t="s">
        <v>74</v>
      </c>
      <c r="C24" s="52">
        <v>2000</v>
      </c>
      <c r="D24" s="125"/>
      <c r="E24" s="97"/>
    </row>
    <row r="25" spans="1:5" ht="18">
      <c r="A25" s="10" t="s">
        <v>73</v>
      </c>
      <c r="B25" s="32" t="s">
        <v>210</v>
      </c>
      <c r="C25" s="58">
        <v>3500</v>
      </c>
      <c r="D25" s="139"/>
      <c r="E25" s="129"/>
    </row>
    <row r="26" spans="1:5" ht="18" thickBot="1">
      <c r="A26" s="10" t="s">
        <v>73</v>
      </c>
      <c r="B26" s="29" t="s">
        <v>75</v>
      </c>
      <c r="C26" s="57">
        <v>1000</v>
      </c>
      <c r="D26" s="127"/>
      <c r="E26" s="101"/>
    </row>
    <row r="27" spans="1:5" ht="18" thickBot="1">
      <c r="A27" s="14" t="s">
        <v>73</v>
      </c>
      <c r="B27" s="24" t="s">
        <v>221</v>
      </c>
      <c r="C27" s="56">
        <f>SUM(C24:C26)</f>
        <v>6500</v>
      </c>
      <c r="D27" s="136"/>
      <c r="E27" s="137"/>
    </row>
    <row r="28" spans="1:5" ht="18">
      <c r="A28" s="11" t="s">
        <v>76</v>
      </c>
      <c r="B28" s="30" t="s">
        <v>77</v>
      </c>
      <c r="C28" s="52">
        <v>4500</v>
      </c>
      <c r="D28" s="125"/>
      <c r="E28" s="97"/>
    </row>
    <row r="29" spans="1:5" ht="18">
      <c r="A29" s="10" t="s">
        <v>76</v>
      </c>
      <c r="B29" s="31" t="s">
        <v>78</v>
      </c>
      <c r="C29" s="46">
        <v>2000</v>
      </c>
      <c r="D29" s="126"/>
      <c r="E29" s="99"/>
    </row>
    <row r="30" spans="1:5" ht="18">
      <c r="A30" s="10" t="s">
        <v>76</v>
      </c>
      <c r="B30" s="31" t="s">
        <v>79</v>
      </c>
      <c r="C30" s="46">
        <v>1000</v>
      </c>
      <c r="D30" s="126"/>
      <c r="E30" s="99"/>
    </row>
    <row r="31" spans="1:5" ht="18">
      <c r="A31" s="10" t="s">
        <v>76</v>
      </c>
      <c r="B31" s="31" t="s">
        <v>80</v>
      </c>
      <c r="C31" s="46">
        <v>1000</v>
      </c>
      <c r="D31" s="126"/>
      <c r="E31" s="99"/>
    </row>
    <row r="32" spans="1:5" ht="18">
      <c r="A32" s="10" t="s">
        <v>76</v>
      </c>
      <c r="B32" s="31" t="s">
        <v>81</v>
      </c>
      <c r="C32" s="46">
        <v>1000</v>
      </c>
      <c r="D32" s="126"/>
      <c r="E32" s="99"/>
    </row>
    <row r="33" spans="1:5" ht="18" thickBot="1">
      <c r="A33" s="10" t="s">
        <v>76</v>
      </c>
      <c r="B33" s="29" t="s">
        <v>219</v>
      </c>
      <c r="C33" s="57">
        <v>2500</v>
      </c>
      <c r="D33" s="127"/>
      <c r="E33" s="101"/>
    </row>
    <row r="34" spans="1:5" ht="18" thickBot="1">
      <c r="A34" s="14" t="s">
        <v>76</v>
      </c>
      <c r="B34" s="24" t="s">
        <v>221</v>
      </c>
      <c r="C34" s="56">
        <f>SUM(C28:C33)</f>
        <v>12000</v>
      </c>
      <c r="D34" s="136"/>
      <c r="E34" s="137"/>
    </row>
    <row r="35" spans="1:5" ht="18" thickBot="1">
      <c r="A35" s="11" t="s">
        <v>82</v>
      </c>
      <c r="B35" s="48" t="s">
        <v>83</v>
      </c>
      <c r="C35" s="55">
        <v>2000</v>
      </c>
      <c r="D35" s="133"/>
      <c r="E35" s="134"/>
    </row>
    <row r="36" spans="1:5" ht="18" thickBot="1">
      <c r="A36" s="23" t="s">
        <v>82</v>
      </c>
      <c r="B36" s="24" t="s">
        <v>221</v>
      </c>
      <c r="C36" s="56">
        <f>SUM(C35)</f>
        <v>2000</v>
      </c>
      <c r="D36" s="136"/>
      <c r="E36" s="137"/>
    </row>
    <row r="37" spans="1:5" ht="14.25">
      <c r="A37" s="82"/>
      <c r="B37" s="6"/>
      <c r="C37" s="51"/>
      <c r="D37" s="131"/>
      <c r="E37" s="132"/>
    </row>
    <row r="38" spans="1:5" ht="18" thickBot="1">
      <c r="A38" s="84"/>
      <c r="B38" s="85" t="s">
        <v>234</v>
      </c>
      <c r="C38" s="47">
        <f>C15+C20+C23+C27+C34+C36</f>
        <v>30950</v>
      </c>
      <c r="D38" s="127"/>
      <c r="E38" s="86"/>
    </row>
    <row r="39" spans="3:5" ht="14.25">
      <c r="C39" s="7"/>
      <c r="D39" s="7"/>
      <c r="E39" s="7"/>
    </row>
    <row r="40" spans="1:5" s="77" customFormat="1" ht="13.5">
      <c r="A40" s="77" t="s">
        <v>250</v>
      </c>
      <c r="C40" s="78"/>
      <c r="D40" s="78"/>
      <c r="E40" s="78"/>
    </row>
    <row r="41" spans="1:5" s="77" customFormat="1" ht="13.5">
      <c r="A41" s="77" t="s">
        <v>251</v>
      </c>
      <c r="C41" s="78"/>
      <c r="D41" s="78"/>
      <c r="E41" s="78"/>
    </row>
    <row r="42" spans="1:5" s="77" customFormat="1" ht="13.5">
      <c r="A42" s="77" t="s">
        <v>252</v>
      </c>
      <c r="C42" s="78"/>
      <c r="D42" s="78"/>
      <c r="E42" s="78"/>
    </row>
    <row r="43" spans="3:5" ht="18">
      <c r="C43" s="45"/>
      <c r="D43" s="45"/>
      <c r="E43" s="45"/>
    </row>
    <row r="44" spans="3:5" ht="18">
      <c r="C44" s="45"/>
      <c r="D44" s="45"/>
      <c r="E44" s="45"/>
    </row>
    <row r="45" spans="3:5" ht="18">
      <c r="C45" s="45"/>
      <c r="D45" s="45"/>
      <c r="E45" s="45"/>
    </row>
    <row r="46" spans="3:5" ht="18">
      <c r="C46" s="45"/>
      <c r="D46" s="45"/>
      <c r="E46" s="45"/>
    </row>
    <row r="47" spans="3:5" ht="18">
      <c r="C47" s="45"/>
      <c r="D47" s="45"/>
      <c r="E47" s="45"/>
    </row>
    <row r="48" spans="3:5" ht="18">
      <c r="C48" s="45"/>
      <c r="D48" s="45"/>
      <c r="E48" s="45"/>
    </row>
    <row r="49" spans="3:5" ht="18">
      <c r="C49" s="45"/>
      <c r="D49" s="45"/>
      <c r="E49" s="45"/>
    </row>
    <row r="50" spans="3:5" ht="18">
      <c r="C50" s="45"/>
      <c r="D50" s="45"/>
      <c r="E50" s="45"/>
    </row>
    <row r="51" spans="3:5" ht="18">
      <c r="C51" s="45"/>
      <c r="D51" s="45"/>
      <c r="E51" s="45"/>
    </row>
    <row r="52" spans="3:5" ht="18">
      <c r="C52" s="45"/>
      <c r="D52" s="45"/>
      <c r="E52" s="45"/>
    </row>
    <row r="53" spans="3:5" ht="14.25">
      <c r="C53" s="59"/>
      <c r="D53" s="59"/>
      <c r="E53" s="59"/>
    </row>
    <row r="54" spans="3:5" ht="14.25">
      <c r="C54" s="59"/>
      <c r="D54" s="59"/>
      <c r="E54" s="59"/>
    </row>
    <row r="55" spans="3:5" ht="14.25">
      <c r="C55" s="59"/>
      <c r="D55" s="59"/>
      <c r="E55" s="59"/>
    </row>
    <row r="56" spans="3:5" ht="14.25">
      <c r="C56" s="59"/>
      <c r="D56" s="59"/>
      <c r="E56" s="59"/>
    </row>
    <row r="57" spans="3:5" ht="14.25">
      <c r="C57" s="59"/>
      <c r="D57" s="59"/>
      <c r="E57" s="59"/>
    </row>
    <row r="58" spans="3:5" ht="14.25">
      <c r="C58" s="59"/>
      <c r="D58" s="59"/>
      <c r="E58" s="59"/>
    </row>
    <row r="59" spans="3:5" ht="14.25">
      <c r="C59" s="59"/>
      <c r="D59" s="59"/>
      <c r="E59" s="59"/>
    </row>
    <row r="60" spans="3:5" ht="14.25">
      <c r="C60" s="59"/>
      <c r="D60" s="59"/>
      <c r="E60" s="59"/>
    </row>
    <row r="61" spans="3:5" ht="14.25">
      <c r="C61" s="59"/>
      <c r="D61" s="59"/>
      <c r="E61" s="59"/>
    </row>
    <row r="62" spans="3:5" ht="14.25">
      <c r="C62" s="59"/>
      <c r="D62" s="59"/>
      <c r="E62" s="59"/>
    </row>
    <row r="63" spans="3:5" ht="14.25">
      <c r="C63" s="59"/>
      <c r="D63" s="59"/>
      <c r="E63" s="59"/>
    </row>
    <row r="64" spans="3:5" ht="14.25">
      <c r="C64" s="59"/>
      <c r="D64" s="59"/>
      <c r="E64" s="59"/>
    </row>
    <row r="65" spans="3:5" ht="14.25">
      <c r="C65" s="59"/>
      <c r="D65" s="59"/>
      <c r="E65" s="59"/>
    </row>
    <row r="66" spans="3:5" ht="14.25">
      <c r="C66" s="59"/>
      <c r="D66" s="59"/>
      <c r="E66" s="59"/>
    </row>
    <row r="67" spans="3:5" ht="14.25">
      <c r="C67" s="59"/>
      <c r="D67" s="59"/>
      <c r="E67" s="59"/>
    </row>
    <row r="68" spans="3:5" ht="14.25">
      <c r="C68" s="59"/>
      <c r="D68" s="59"/>
      <c r="E68" s="59"/>
    </row>
    <row r="69" spans="3:5" ht="14.25">
      <c r="C69" s="59"/>
      <c r="D69" s="59"/>
      <c r="E69" s="59"/>
    </row>
    <row r="70" spans="3:5" ht="14.25">
      <c r="C70" s="59"/>
      <c r="D70" s="59"/>
      <c r="E70" s="59"/>
    </row>
    <row r="71" spans="3:5" ht="14.25">
      <c r="C71" s="59"/>
      <c r="D71" s="59"/>
      <c r="E71" s="59"/>
    </row>
    <row r="72" spans="3:5" ht="14.25">
      <c r="C72" s="59"/>
      <c r="D72" s="59"/>
      <c r="E72" s="59"/>
    </row>
    <row r="73" spans="3:5" ht="14.25">
      <c r="C73" s="59"/>
      <c r="D73" s="59"/>
      <c r="E73" s="59"/>
    </row>
    <row r="74" spans="3:5" ht="14.25">
      <c r="C74" s="59"/>
      <c r="D74" s="59"/>
      <c r="E74" s="59"/>
    </row>
    <row r="75" spans="3:5" ht="14.25">
      <c r="C75" s="59"/>
      <c r="D75" s="59"/>
      <c r="E75" s="59"/>
    </row>
    <row r="76" spans="3:5" ht="14.25">
      <c r="C76" s="59"/>
      <c r="D76" s="59"/>
      <c r="E76" s="59"/>
    </row>
    <row r="77" spans="3:5" ht="14.25">
      <c r="C77" s="59"/>
      <c r="D77" s="59"/>
      <c r="E77" s="59"/>
    </row>
    <row r="78" spans="3:5" ht="14.25">
      <c r="C78" s="59"/>
      <c r="D78" s="59"/>
      <c r="E78" s="59"/>
    </row>
    <row r="79" spans="3:5" ht="14.25">
      <c r="C79" s="59"/>
      <c r="D79" s="59"/>
      <c r="E79" s="59"/>
    </row>
    <row r="80" spans="3:5" ht="14.25">
      <c r="C80" s="59"/>
      <c r="D80" s="59"/>
      <c r="E80" s="59"/>
    </row>
    <row r="81" spans="3:5" ht="14.25">
      <c r="C81" s="59"/>
      <c r="D81" s="59"/>
      <c r="E81" s="59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40.7109375" style="0" customWidth="1"/>
    <col min="3" max="5" width="15.42187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203</v>
      </c>
      <c r="C9" s="9"/>
      <c r="D9" s="9"/>
      <c r="E9" s="9"/>
    </row>
    <row r="10" spans="1:5" ht="18" thickBot="1">
      <c r="A10" s="8"/>
      <c r="B10" s="9" t="s">
        <v>84</v>
      </c>
      <c r="C10" s="9"/>
      <c r="D10" s="9"/>
      <c r="E10" s="9"/>
    </row>
    <row r="11" spans="1:5" s="6" customFormat="1" ht="18" thickBot="1">
      <c r="A11" s="94"/>
      <c r="B11" s="95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>
      <c r="A14" s="11" t="s">
        <v>85</v>
      </c>
      <c r="B14" s="30" t="s">
        <v>236</v>
      </c>
      <c r="C14" s="34">
        <v>1000</v>
      </c>
      <c r="D14" s="96"/>
      <c r="E14" s="115"/>
    </row>
    <row r="15" spans="1:5" ht="18">
      <c r="A15" s="74" t="s">
        <v>85</v>
      </c>
      <c r="B15" s="75" t="s">
        <v>237</v>
      </c>
      <c r="C15" s="53">
        <v>1500</v>
      </c>
      <c r="D15" s="98"/>
      <c r="E15" s="117"/>
    </row>
    <row r="16" spans="1:5" ht="18" thickBot="1">
      <c r="A16" s="10" t="s">
        <v>85</v>
      </c>
      <c r="B16" s="65" t="s">
        <v>238</v>
      </c>
      <c r="C16" s="66">
        <v>950</v>
      </c>
      <c r="D16" s="100"/>
      <c r="E16" s="116"/>
    </row>
    <row r="17" spans="1:5" ht="18" thickBot="1">
      <c r="A17" s="19" t="s">
        <v>85</v>
      </c>
      <c r="B17" s="24" t="s">
        <v>221</v>
      </c>
      <c r="C17" s="37">
        <f>SUM(C14:C16)</f>
        <v>3450</v>
      </c>
      <c r="D17" s="140"/>
      <c r="E17" s="124"/>
    </row>
    <row r="18" spans="1:5" ht="18">
      <c r="A18" s="11" t="s">
        <v>86</v>
      </c>
      <c r="B18" s="30" t="s">
        <v>87</v>
      </c>
      <c r="C18" s="34">
        <v>1300</v>
      </c>
      <c r="D18" s="125"/>
      <c r="E18" s="97"/>
    </row>
    <row r="19" spans="1:5" ht="18">
      <c r="A19" s="10" t="s">
        <v>86</v>
      </c>
      <c r="B19" s="31" t="s">
        <v>88</v>
      </c>
      <c r="C19" s="35">
        <v>1500</v>
      </c>
      <c r="D19" s="126"/>
      <c r="E19" s="99"/>
    </row>
    <row r="20" spans="1:5" ht="18" thickBot="1">
      <c r="A20" s="10" t="s">
        <v>86</v>
      </c>
      <c r="B20" s="65" t="s">
        <v>239</v>
      </c>
      <c r="C20" s="66">
        <v>3000</v>
      </c>
      <c r="D20" s="127"/>
      <c r="E20" s="101"/>
    </row>
    <row r="21" spans="1:5" ht="18" thickBot="1">
      <c r="A21" s="19" t="s">
        <v>207</v>
      </c>
      <c r="B21" s="24" t="s">
        <v>221</v>
      </c>
      <c r="C21" s="37">
        <f>SUM(C18:C20)</f>
        <v>5800</v>
      </c>
      <c r="D21" s="140"/>
      <c r="E21" s="124"/>
    </row>
    <row r="22" spans="1:5" ht="18">
      <c r="A22" s="11" t="s">
        <v>89</v>
      </c>
      <c r="B22" s="30" t="s">
        <v>90</v>
      </c>
      <c r="C22" s="34">
        <v>1500</v>
      </c>
      <c r="D22" s="125"/>
      <c r="E22" s="97"/>
    </row>
    <row r="23" spans="1:5" ht="18">
      <c r="A23" s="10" t="s">
        <v>89</v>
      </c>
      <c r="B23" s="31" t="s">
        <v>91</v>
      </c>
      <c r="C23" s="35">
        <v>750</v>
      </c>
      <c r="D23" s="126"/>
      <c r="E23" s="99"/>
    </row>
    <row r="24" spans="1:5" ht="18" thickBot="1">
      <c r="A24" s="10" t="s">
        <v>89</v>
      </c>
      <c r="B24" s="29" t="s">
        <v>92</v>
      </c>
      <c r="C24" s="36">
        <v>450</v>
      </c>
      <c r="D24" s="127"/>
      <c r="E24" s="101"/>
    </row>
    <row r="25" spans="1:5" ht="18" thickBot="1">
      <c r="A25" s="14" t="s">
        <v>89</v>
      </c>
      <c r="B25" s="24" t="s">
        <v>221</v>
      </c>
      <c r="C25" s="37">
        <f>SUM(C22:C24)</f>
        <v>2700</v>
      </c>
      <c r="D25" s="140"/>
      <c r="E25" s="124"/>
    </row>
    <row r="26" spans="1:5" ht="18">
      <c r="A26" s="11" t="s">
        <v>93</v>
      </c>
      <c r="B26" s="30" t="s">
        <v>94</v>
      </c>
      <c r="C26" s="34">
        <v>1400</v>
      </c>
      <c r="D26" s="125"/>
      <c r="E26" s="97"/>
    </row>
    <row r="27" spans="1:5" ht="18" thickBot="1">
      <c r="A27" s="10" t="s">
        <v>93</v>
      </c>
      <c r="B27" s="29" t="s">
        <v>95</v>
      </c>
      <c r="C27" s="36">
        <v>1800</v>
      </c>
      <c r="D27" s="127"/>
      <c r="E27" s="101"/>
    </row>
    <row r="28" spans="1:5" ht="18" thickBot="1">
      <c r="A28" s="14" t="s">
        <v>93</v>
      </c>
      <c r="B28" s="24" t="s">
        <v>221</v>
      </c>
      <c r="C28" s="37">
        <f>SUM(C26:C27)</f>
        <v>3200</v>
      </c>
      <c r="D28" s="140"/>
      <c r="E28" s="124"/>
    </row>
    <row r="29" spans="1:5" ht="18">
      <c r="A29" s="11" t="s">
        <v>96</v>
      </c>
      <c r="B29" s="30" t="s">
        <v>240</v>
      </c>
      <c r="C29" s="34">
        <v>2800</v>
      </c>
      <c r="D29" s="125"/>
      <c r="E29" s="97"/>
    </row>
    <row r="30" spans="1:5" ht="18" thickBot="1">
      <c r="A30" s="10" t="s">
        <v>96</v>
      </c>
      <c r="B30" s="65" t="s">
        <v>241</v>
      </c>
      <c r="C30" s="66">
        <v>3000</v>
      </c>
      <c r="D30" s="127"/>
      <c r="E30" s="141"/>
    </row>
    <row r="31" spans="1:5" ht="18" thickBot="1">
      <c r="A31" s="19" t="s">
        <v>208</v>
      </c>
      <c r="B31" s="24" t="s">
        <v>221</v>
      </c>
      <c r="C31" s="37">
        <f>SUM(C29:C30)</f>
        <v>5800</v>
      </c>
      <c r="D31" s="140"/>
      <c r="E31" s="124"/>
    </row>
    <row r="32" spans="1:5" ht="18">
      <c r="A32" s="11" t="s">
        <v>97</v>
      </c>
      <c r="B32" s="30" t="s">
        <v>98</v>
      </c>
      <c r="C32" s="34">
        <v>1000</v>
      </c>
      <c r="D32" s="125"/>
      <c r="E32" s="97"/>
    </row>
    <row r="33" spans="1:5" ht="18">
      <c r="A33" s="10" t="s">
        <v>97</v>
      </c>
      <c r="B33" s="31" t="s">
        <v>99</v>
      </c>
      <c r="C33" s="35">
        <v>700</v>
      </c>
      <c r="D33" s="126"/>
      <c r="E33" s="99"/>
    </row>
    <row r="34" spans="1:5" ht="18">
      <c r="A34" s="10" t="s">
        <v>97</v>
      </c>
      <c r="B34" s="31" t="s">
        <v>100</v>
      </c>
      <c r="C34" s="35">
        <v>600</v>
      </c>
      <c r="D34" s="126"/>
      <c r="E34" s="99"/>
    </row>
    <row r="35" spans="1:5" ht="18" thickBot="1">
      <c r="A35" s="10" t="s">
        <v>97</v>
      </c>
      <c r="B35" s="29" t="s">
        <v>101</v>
      </c>
      <c r="C35" s="36">
        <v>750</v>
      </c>
      <c r="D35" s="127"/>
      <c r="E35" s="101"/>
    </row>
    <row r="36" spans="1:5" ht="18" thickBot="1">
      <c r="A36" s="14" t="s">
        <v>97</v>
      </c>
      <c r="B36" s="24" t="s">
        <v>221</v>
      </c>
      <c r="C36" s="37">
        <f>SUM(C32:C35)</f>
        <v>3050</v>
      </c>
      <c r="D36" s="140"/>
      <c r="E36" s="124"/>
    </row>
    <row r="37" spans="1:5" ht="18">
      <c r="A37" s="11" t="s">
        <v>102</v>
      </c>
      <c r="B37" s="30" t="s">
        <v>103</v>
      </c>
      <c r="C37" s="34">
        <v>1600</v>
      </c>
      <c r="D37" s="125"/>
      <c r="E37" s="97"/>
    </row>
    <row r="38" spans="1:5" ht="18" thickBot="1">
      <c r="A38" s="10" t="s">
        <v>102</v>
      </c>
      <c r="B38" s="29" t="s">
        <v>104</v>
      </c>
      <c r="C38" s="36">
        <v>400</v>
      </c>
      <c r="D38" s="127"/>
      <c r="E38" s="101"/>
    </row>
    <row r="39" spans="1:5" ht="18" thickBot="1">
      <c r="A39" s="14" t="s">
        <v>102</v>
      </c>
      <c r="B39" s="24" t="s">
        <v>221</v>
      </c>
      <c r="C39" s="37">
        <f>SUM(C37:C38)</f>
        <v>2000</v>
      </c>
      <c r="D39" s="142"/>
      <c r="E39" s="124"/>
    </row>
    <row r="40" spans="1:5" ht="14.25">
      <c r="A40" s="82"/>
      <c r="B40" s="6"/>
      <c r="C40" s="51"/>
      <c r="D40" s="131"/>
      <c r="E40" s="132"/>
    </row>
    <row r="41" spans="1:5" ht="18" thickBot="1">
      <c r="A41" s="84"/>
      <c r="B41" s="85" t="s">
        <v>234</v>
      </c>
      <c r="C41" s="47">
        <f>C17+C21+C25+C28+C31+C36+C39</f>
        <v>26000</v>
      </c>
      <c r="D41" s="127"/>
      <c r="E41" s="86"/>
    </row>
    <row r="42" spans="3:5" ht="14.25">
      <c r="C42" s="7"/>
      <c r="D42" s="7"/>
      <c r="E42" s="7"/>
    </row>
    <row r="43" spans="1:5" s="77" customFormat="1" ht="13.5">
      <c r="A43" s="77" t="s">
        <v>250</v>
      </c>
      <c r="C43" s="78"/>
      <c r="D43" s="78"/>
      <c r="E43" s="78"/>
    </row>
    <row r="44" spans="1:5" s="77" customFormat="1" ht="13.5">
      <c r="A44" s="77" t="s">
        <v>251</v>
      </c>
      <c r="C44" s="78"/>
      <c r="D44" s="78"/>
      <c r="E44" s="78"/>
    </row>
    <row r="45" spans="1:5" s="77" customFormat="1" ht="13.5">
      <c r="A45" s="77" t="s">
        <v>252</v>
      </c>
      <c r="C45" s="78"/>
      <c r="D45" s="78"/>
      <c r="E45" s="78"/>
    </row>
    <row r="46" spans="3:5" ht="14.25">
      <c r="C46" s="59"/>
      <c r="D46" s="59"/>
      <c r="E46" s="59"/>
    </row>
    <row r="47" spans="3:5" ht="14.25">
      <c r="C47" s="59"/>
      <c r="D47" s="59"/>
      <c r="E47" s="59"/>
    </row>
    <row r="48" spans="3:5" ht="14.25">
      <c r="C48" s="59"/>
      <c r="D48" s="59"/>
      <c r="E48" s="59"/>
    </row>
    <row r="49" spans="3:5" ht="14.25">
      <c r="C49" s="59"/>
      <c r="D49" s="59"/>
      <c r="E49" s="59"/>
    </row>
    <row r="50" spans="3:5" ht="14.25">
      <c r="C50" s="59"/>
      <c r="D50" s="59"/>
      <c r="E50" s="59"/>
    </row>
    <row r="51" spans="3:5" ht="14.25">
      <c r="C51" s="59"/>
      <c r="D51" s="59"/>
      <c r="E51" s="59"/>
    </row>
    <row r="52" spans="3:5" ht="14.25">
      <c r="C52" s="59"/>
      <c r="D52" s="59"/>
      <c r="E52" s="59"/>
    </row>
    <row r="53" spans="3:5" ht="14.25">
      <c r="C53" s="59"/>
      <c r="D53" s="59"/>
      <c r="E53" s="59"/>
    </row>
    <row r="54" spans="3:5" ht="14.25">
      <c r="C54" s="59"/>
      <c r="D54" s="59"/>
      <c r="E54" s="59"/>
    </row>
    <row r="55" spans="3:5" ht="14.25">
      <c r="C55" s="59"/>
      <c r="D55" s="59"/>
      <c r="E55" s="59"/>
    </row>
    <row r="56" spans="3:5" ht="14.25">
      <c r="C56" s="59"/>
      <c r="D56" s="59"/>
      <c r="E56" s="59"/>
    </row>
    <row r="57" spans="3:5" ht="14.25">
      <c r="C57" s="59"/>
      <c r="D57" s="59"/>
      <c r="E57" s="59"/>
    </row>
    <row r="58" spans="3:5" ht="14.25">
      <c r="C58" s="59"/>
      <c r="D58" s="59"/>
      <c r="E58" s="59"/>
    </row>
    <row r="59" spans="3:5" ht="14.25">
      <c r="C59" s="59"/>
      <c r="D59" s="59"/>
      <c r="E59" s="59"/>
    </row>
    <row r="60" spans="3:5" ht="14.25">
      <c r="C60" s="59"/>
      <c r="D60" s="59"/>
      <c r="E60" s="59"/>
    </row>
    <row r="61" spans="3:5" ht="14.25">
      <c r="C61" s="59"/>
      <c r="D61" s="59"/>
      <c r="E61" s="59"/>
    </row>
    <row r="62" spans="3:5" ht="14.25">
      <c r="C62" s="59"/>
      <c r="D62" s="59"/>
      <c r="E62" s="59"/>
    </row>
    <row r="63" spans="3:5" ht="14.25">
      <c r="C63" s="59"/>
      <c r="D63" s="59"/>
      <c r="E63" s="59"/>
    </row>
    <row r="64" spans="3:5" ht="14.25">
      <c r="C64" s="59"/>
      <c r="D64" s="59"/>
      <c r="E64" s="59"/>
    </row>
    <row r="65" spans="3:5" ht="14.25">
      <c r="C65" s="59"/>
      <c r="D65" s="59"/>
      <c r="E65" s="59"/>
    </row>
    <row r="66" spans="3:5" ht="14.25">
      <c r="C66" s="59"/>
      <c r="D66" s="59"/>
      <c r="E66" s="59"/>
    </row>
    <row r="67" spans="3:5" ht="14.25">
      <c r="C67" s="59"/>
      <c r="D67" s="59"/>
      <c r="E67" s="59"/>
    </row>
    <row r="68" spans="3:5" ht="14.25">
      <c r="C68" s="59"/>
      <c r="D68" s="59"/>
      <c r="E68" s="59"/>
    </row>
    <row r="69" spans="3:5" ht="14.25">
      <c r="C69" s="59"/>
      <c r="D69" s="59"/>
      <c r="E69" s="59"/>
    </row>
    <row r="70" spans="3:5" ht="14.25">
      <c r="C70" s="59"/>
      <c r="D70" s="59"/>
      <c r="E70" s="59"/>
    </row>
    <row r="71" spans="3:5" ht="14.25">
      <c r="C71" s="59"/>
      <c r="D71" s="59"/>
      <c r="E71" s="59"/>
    </row>
    <row r="72" spans="3:5" ht="14.25">
      <c r="C72" s="59"/>
      <c r="D72" s="59"/>
      <c r="E72" s="59"/>
    </row>
    <row r="73" spans="3:5" ht="14.25">
      <c r="C73" s="59"/>
      <c r="D73" s="59"/>
      <c r="E73" s="59"/>
    </row>
    <row r="74" spans="3:5" ht="14.25">
      <c r="C74" s="59"/>
      <c r="D74" s="59"/>
      <c r="E74" s="59"/>
    </row>
    <row r="75" spans="3:5" ht="14.25">
      <c r="C75" s="59"/>
      <c r="D75" s="59"/>
      <c r="E75" s="59"/>
    </row>
    <row r="76" spans="3:5" ht="14.25">
      <c r="C76" s="59"/>
      <c r="D76" s="59"/>
      <c r="E76" s="59"/>
    </row>
    <row r="77" spans="3:5" ht="14.25">
      <c r="C77" s="59"/>
      <c r="D77" s="59"/>
      <c r="E77" s="59"/>
    </row>
    <row r="78" spans="3:5" ht="14.25">
      <c r="C78" s="59"/>
      <c r="D78" s="59"/>
      <c r="E78" s="59"/>
    </row>
    <row r="79" spans="3:5" ht="14.25">
      <c r="C79" s="59"/>
      <c r="D79" s="59"/>
      <c r="E79" s="59"/>
    </row>
    <row r="80" spans="3:5" ht="14.25">
      <c r="C80" s="59"/>
      <c r="D80" s="59"/>
      <c r="E80" s="59"/>
    </row>
    <row r="81" spans="3:5" ht="14.25">
      <c r="C81" s="59"/>
      <c r="D81" s="59"/>
      <c r="E81" s="59"/>
    </row>
    <row r="82" spans="3:5" ht="14.25">
      <c r="C82" s="59"/>
      <c r="D82" s="59"/>
      <c r="E82" s="59"/>
    </row>
    <row r="83" spans="3:5" ht="14.25">
      <c r="C83" s="59"/>
      <c r="D83" s="59"/>
      <c r="E83" s="59"/>
    </row>
    <row r="84" spans="3:5" ht="14.25">
      <c r="C84" s="59"/>
      <c r="D84" s="59"/>
      <c r="E84" s="59"/>
    </row>
    <row r="85" spans="3:5" ht="14.25">
      <c r="C85" s="59"/>
      <c r="D85" s="59"/>
      <c r="E85" s="59"/>
    </row>
    <row r="86" spans="3:5" ht="14.25">
      <c r="C86" s="59"/>
      <c r="D86" s="59"/>
      <c r="E86" s="59"/>
    </row>
    <row r="87" spans="3:5" ht="14.25">
      <c r="C87" s="59"/>
      <c r="D87" s="59"/>
      <c r="E87" s="59"/>
    </row>
    <row r="88" spans="3:5" ht="14.25">
      <c r="C88" s="59"/>
      <c r="D88" s="59"/>
      <c r="E88" s="59"/>
    </row>
    <row r="89" spans="3:5" ht="14.25">
      <c r="C89" s="59"/>
      <c r="D89" s="59"/>
      <c r="E89" s="59"/>
    </row>
    <row r="90" spans="3:5" ht="14.25">
      <c r="C90" s="59"/>
      <c r="D90" s="59"/>
      <c r="E90" s="59"/>
    </row>
    <row r="91" spans="3:5" ht="14.25">
      <c r="C91" s="59"/>
      <c r="D91" s="59"/>
      <c r="E91" s="59"/>
    </row>
    <row r="92" spans="3:5" ht="14.25">
      <c r="C92" s="59"/>
      <c r="D92" s="59"/>
      <c r="E92" s="59"/>
    </row>
    <row r="93" spans="3:5" ht="14.25">
      <c r="C93" s="59"/>
      <c r="D93" s="59"/>
      <c r="E93" s="59"/>
    </row>
    <row r="94" spans="3:5" ht="14.25">
      <c r="C94" s="59"/>
      <c r="D94" s="59"/>
      <c r="E94" s="59"/>
    </row>
    <row r="95" spans="3:5" ht="14.25">
      <c r="C95" s="59"/>
      <c r="D95" s="59"/>
      <c r="E95" s="59"/>
    </row>
    <row r="96" spans="3:5" ht="14.25">
      <c r="C96" s="59"/>
      <c r="D96" s="59"/>
      <c r="E96" s="59"/>
    </row>
    <row r="97" spans="3:5" ht="14.25">
      <c r="C97" s="59"/>
      <c r="D97" s="59"/>
      <c r="E97" s="59"/>
    </row>
    <row r="98" spans="3:5" ht="14.25">
      <c r="C98" s="59"/>
      <c r="D98" s="59"/>
      <c r="E98" s="59"/>
    </row>
    <row r="99" spans="3:5" ht="14.25">
      <c r="C99" s="59"/>
      <c r="D99" s="59"/>
      <c r="E99" s="59"/>
    </row>
    <row r="100" spans="3:5" ht="14.25">
      <c r="C100" s="59"/>
      <c r="D100" s="59"/>
      <c r="E100" s="59"/>
    </row>
    <row r="101" spans="3:5" ht="14.25">
      <c r="C101" s="59"/>
      <c r="D101" s="59"/>
      <c r="E101" s="59"/>
    </row>
    <row r="102" spans="3:5" ht="14.25">
      <c r="C102" s="59"/>
      <c r="D102" s="59"/>
      <c r="E102" s="59"/>
    </row>
    <row r="103" spans="3:5" ht="14.25">
      <c r="C103" s="59"/>
      <c r="D103" s="59"/>
      <c r="E103" s="59"/>
    </row>
    <row r="104" spans="3:5" ht="14.25">
      <c r="C104" s="59"/>
      <c r="D104" s="59"/>
      <c r="E104" s="59"/>
    </row>
    <row r="105" spans="3:5" ht="14.25">
      <c r="C105" s="59"/>
      <c r="D105" s="59"/>
      <c r="E105" s="59"/>
    </row>
    <row r="106" spans="3:5" ht="14.25">
      <c r="C106" s="59"/>
      <c r="D106" s="59"/>
      <c r="E106" s="59"/>
    </row>
    <row r="107" spans="3:5" ht="14.25">
      <c r="C107" s="59"/>
      <c r="D107" s="59"/>
      <c r="E107" s="59"/>
    </row>
    <row r="108" spans="3:5" ht="14.25">
      <c r="C108" s="59"/>
      <c r="D108" s="59"/>
      <c r="E108" s="59"/>
    </row>
    <row r="109" spans="3:5" ht="14.25">
      <c r="C109" s="59"/>
      <c r="D109" s="59"/>
      <c r="E109" s="59"/>
    </row>
    <row r="110" spans="3:5" ht="14.25">
      <c r="C110" s="59"/>
      <c r="D110" s="59"/>
      <c r="E110" s="59"/>
    </row>
    <row r="111" spans="3:5" ht="14.25">
      <c r="C111" s="59"/>
      <c r="D111" s="59"/>
      <c r="E111" s="59"/>
    </row>
    <row r="112" spans="3:5" ht="14.25">
      <c r="C112" s="59"/>
      <c r="D112" s="59"/>
      <c r="E112" s="59"/>
    </row>
    <row r="113" spans="3:5" ht="14.25">
      <c r="C113" s="59"/>
      <c r="D113" s="59"/>
      <c r="E113" s="59"/>
    </row>
    <row r="114" spans="3:5" ht="14.25">
      <c r="C114" s="59"/>
      <c r="D114" s="59"/>
      <c r="E114" s="59"/>
    </row>
    <row r="115" spans="3:5" ht="14.25">
      <c r="C115" s="59"/>
      <c r="D115" s="59"/>
      <c r="E115" s="59"/>
    </row>
    <row r="116" spans="3:5" ht="14.25">
      <c r="C116" s="59"/>
      <c r="D116" s="59"/>
      <c r="E116" s="59"/>
    </row>
    <row r="117" spans="3:5" ht="14.25">
      <c r="C117" s="59"/>
      <c r="D117" s="59"/>
      <c r="E117" s="59"/>
    </row>
    <row r="118" spans="3:5" ht="14.25">
      <c r="C118" s="59"/>
      <c r="D118" s="59"/>
      <c r="E118" s="59"/>
    </row>
    <row r="119" spans="3:5" ht="14.25">
      <c r="C119" s="59"/>
      <c r="D119" s="59"/>
      <c r="E119" s="59"/>
    </row>
    <row r="120" spans="3:5" ht="14.25">
      <c r="C120" s="59"/>
      <c r="D120" s="59"/>
      <c r="E120" s="59"/>
    </row>
    <row r="121" spans="3:5" ht="14.25">
      <c r="C121" s="59"/>
      <c r="D121" s="59"/>
      <c r="E121" s="59"/>
    </row>
    <row r="122" spans="3:5" ht="14.25">
      <c r="C122" s="59"/>
      <c r="D122" s="59"/>
      <c r="E122" s="59"/>
    </row>
    <row r="123" spans="3:5" ht="14.25">
      <c r="C123" s="59"/>
      <c r="D123" s="59"/>
      <c r="E123" s="59"/>
    </row>
    <row r="124" spans="3:5" ht="14.25">
      <c r="C124" s="59"/>
      <c r="D124" s="59"/>
      <c r="E124" s="59"/>
    </row>
    <row r="125" spans="3:5" ht="14.25">
      <c r="C125" s="59"/>
      <c r="D125" s="59"/>
      <c r="E125" s="59"/>
    </row>
    <row r="126" spans="3:5" ht="14.25">
      <c r="C126" s="59"/>
      <c r="D126" s="59"/>
      <c r="E126" s="59"/>
    </row>
    <row r="127" spans="3:5" ht="14.25">
      <c r="C127" s="59"/>
      <c r="D127" s="59"/>
      <c r="E127" s="59"/>
    </row>
    <row r="128" spans="3:5" ht="14.25">
      <c r="C128" s="59"/>
      <c r="D128" s="59"/>
      <c r="E128" s="59"/>
    </row>
    <row r="129" spans="3:5" ht="14.25">
      <c r="C129" s="59"/>
      <c r="D129" s="59"/>
      <c r="E129" s="59"/>
    </row>
    <row r="130" spans="3:5" ht="14.25">
      <c r="C130" s="59"/>
      <c r="D130" s="59"/>
      <c r="E130" s="59"/>
    </row>
  </sheetData>
  <sheetProtection/>
  <printOptions/>
  <pageMargins left="0.25" right="0" top="0.25" bottom="0" header="0.3" footer="0.3"/>
  <pageSetup fitToWidth="0" fitToHeight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203</v>
      </c>
      <c r="C9" s="9"/>
      <c r="D9" s="9"/>
      <c r="E9" s="9"/>
    </row>
    <row r="10" spans="1:5" ht="18" thickBot="1">
      <c r="A10" s="8"/>
      <c r="B10" s="9" t="s">
        <v>105</v>
      </c>
      <c r="C10" s="9"/>
      <c r="D10" s="9"/>
      <c r="E10" s="9"/>
    </row>
    <row r="11" spans="1:5" s="6" customFormat="1" ht="18" thickBot="1">
      <c r="A11" s="94"/>
      <c r="B11" s="95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>
      <c r="A14" s="11" t="s">
        <v>106</v>
      </c>
      <c r="B14" s="30" t="s">
        <v>107</v>
      </c>
      <c r="C14" s="38">
        <v>1500</v>
      </c>
      <c r="D14" s="107"/>
      <c r="E14" s="108"/>
    </row>
    <row r="15" spans="1:5" ht="18" thickBot="1">
      <c r="A15" s="10" t="s">
        <v>106</v>
      </c>
      <c r="B15" s="29" t="s">
        <v>108</v>
      </c>
      <c r="C15" s="39">
        <v>1000</v>
      </c>
      <c r="D15" s="109"/>
      <c r="E15" s="110"/>
    </row>
    <row r="16" spans="1:5" ht="18" thickBot="1">
      <c r="A16" s="14" t="s">
        <v>106</v>
      </c>
      <c r="B16" s="24" t="s">
        <v>221</v>
      </c>
      <c r="C16" s="67">
        <f>SUM(C14:C15)</f>
        <v>2500</v>
      </c>
      <c r="D16" s="123"/>
      <c r="E16" s="86"/>
    </row>
    <row r="17" spans="1:5" ht="18" thickBot="1">
      <c r="A17" s="11" t="s">
        <v>109</v>
      </c>
      <c r="B17" s="48" t="s">
        <v>110</v>
      </c>
      <c r="C17" s="68">
        <v>2800</v>
      </c>
      <c r="D17" s="125"/>
      <c r="E17" s="134"/>
    </row>
    <row r="18" spans="1:5" ht="18" thickBot="1">
      <c r="A18" s="23" t="s">
        <v>109</v>
      </c>
      <c r="B18" s="24" t="s">
        <v>221</v>
      </c>
      <c r="C18" s="40">
        <f>SUM(C17)</f>
        <v>2800</v>
      </c>
      <c r="D18" s="123"/>
      <c r="E18" s="124"/>
    </row>
    <row r="19" spans="1:5" ht="18">
      <c r="A19" s="11" t="s">
        <v>111</v>
      </c>
      <c r="B19" s="30" t="s">
        <v>112</v>
      </c>
      <c r="C19" s="38">
        <v>3000</v>
      </c>
      <c r="D19" s="125"/>
      <c r="E19" s="97"/>
    </row>
    <row r="20" spans="1:5" ht="18">
      <c r="A20" s="153" t="s">
        <v>111</v>
      </c>
      <c r="B20" s="154" t="s">
        <v>113</v>
      </c>
      <c r="C20" s="155">
        <v>1500</v>
      </c>
      <c r="D20" s="156"/>
      <c r="E20" s="157"/>
    </row>
    <row r="21" spans="1:5" ht="18" thickBot="1">
      <c r="A21" s="10" t="s">
        <v>111</v>
      </c>
      <c r="B21" s="29" t="s">
        <v>242</v>
      </c>
      <c r="C21" s="39">
        <v>750</v>
      </c>
      <c r="D21" s="127"/>
      <c r="E21" s="101"/>
    </row>
    <row r="22" spans="1:5" ht="18" thickBot="1">
      <c r="A22" s="14" t="s">
        <v>111</v>
      </c>
      <c r="B22" s="24" t="s">
        <v>221</v>
      </c>
      <c r="C22" s="67">
        <f>SUM(C19:C21)</f>
        <v>5250</v>
      </c>
      <c r="D22" s="123"/>
      <c r="E22" s="86"/>
    </row>
    <row r="23" spans="1:5" ht="18">
      <c r="A23" s="11" t="s">
        <v>114</v>
      </c>
      <c r="B23" s="30" t="s">
        <v>115</v>
      </c>
      <c r="C23" s="38">
        <v>4000</v>
      </c>
      <c r="D23" s="125"/>
      <c r="E23" s="97"/>
    </row>
    <row r="24" spans="1:5" ht="18" thickBot="1">
      <c r="A24" s="10" t="s">
        <v>114</v>
      </c>
      <c r="B24" s="29" t="s">
        <v>116</v>
      </c>
      <c r="C24" s="39">
        <v>3000</v>
      </c>
      <c r="D24" s="127"/>
      <c r="E24" s="101"/>
    </row>
    <row r="25" spans="1:5" ht="18" thickBot="1">
      <c r="A25" s="14" t="s">
        <v>114</v>
      </c>
      <c r="B25" s="24" t="s">
        <v>221</v>
      </c>
      <c r="C25" s="67">
        <f>SUM(C23:C24)</f>
        <v>7000</v>
      </c>
      <c r="D25" s="123"/>
      <c r="E25" s="86"/>
    </row>
    <row r="26" spans="1:5" ht="18">
      <c r="A26" s="11" t="s">
        <v>117</v>
      </c>
      <c r="B26" s="30" t="s">
        <v>118</v>
      </c>
      <c r="C26" s="38">
        <v>1200</v>
      </c>
      <c r="D26" s="125"/>
      <c r="E26" s="97"/>
    </row>
    <row r="27" spans="1:5" ht="18" thickBot="1">
      <c r="A27" s="10" t="s">
        <v>117</v>
      </c>
      <c r="B27" s="29" t="s">
        <v>119</v>
      </c>
      <c r="C27" s="39">
        <v>1000</v>
      </c>
      <c r="D27" s="127"/>
      <c r="E27" s="101"/>
    </row>
    <row r="28" spans="1:5" ht="18" thickBot="1">
      <c r="A28" s="14" t="s">
        <v>117</v>
      </c>
      <c r="B28" s="24" t="s">
        <v>221</v>
      </c>
      <c r="C28" s="67">
        <f>SUM(C26:C27)</f>
        <v>2200</v>
      </c>
      <c r="D28" s="123"/>
      <c r="E28" s="86"/>
    </row>
    <row r="29" spans="1:5" ht="18">
      <c r="A29" s="11" t="s">
        <v>120</v>
      </c>
      <c r="B29" s="30" t="s">
        <v>121</v>
      </c>
      <c r="C29" s="38">
        <v>1000</v>
      </c>
      <c r="D29" s="125"/>
      <c r="E29" s="97"/>
    </row>
    <row r="30" spans="1:5" ht="18">
      <c r="A30" s="10" t="s">
        <v>120</v>
      </c>
      <c r="B30" s="31" t="s">
        <v>122</v>
      </c>
      <c r="C30" s="42">
        <v>800</v>
      </c>
      <c r="D30" s="126"/>
      <c r="E30" s="99"/>
    </row>
    <row r="31" spans="1:5" ht="18" thickBot="1">
      <c r="A31" s="14" t="s">
        <v>120</v>
      </c>
      <c r="B31" s="29" t="s">
        <v>123</v>
      </c>
      <c r="C31" s="39">
        <v>1200</v>
      </c>
      <c r="D31" s="127"/>
      <c r="E31" s="101"/>
    </row>
    <row r="32" spans="1:5" ht="18" thickBot="1">
      <c r="A32" s="23" t="s">
        <v>120</v>
      </c>
      <c r="B32" s="24" t="s">
        <v>221</v>
      </c>
      <c r="C32" s="40">
        <f>SUM(C29:C31)</f>
        <v>3000</v>
      </c>
      <c r="D32" s="130"/>
      <c r="E32" s="124"/>
    </row>
    <row r="33" spans="1:5" ht="14.25">
      <c r="A33" s="82"/>
      <c r="B33" s="6"/>
      <c r="C33" s="51"/>
      <c r="D33" s="131"/>
      <c r="E33" s="132"/>
    </row>
    <row r="34" spans="1:5" ht="18" thickBot="1">
      <c r="A34" s="84"/>
      <c r="B34" s="85" t="s">
        <v>234</v>
      </c>
      <c r="C34" s="47">
        <f>C16+C18+C22+C25+C28+C32</f>
        <v>22750</v>
      </c>
      <c r="D34" s="127"/>
      <c r="E34" s="86"/>
    </row>
    <row r="35" spans="3:5" ht="14.25">
      <c r="C35" s="7"/>
      <c r="D35" s="7"/>
      <c r="E35" s="7"/>
    </row>
    <row r="36" spans="1:5" s="77" customFormat="1" ht="13.5">
      <c r="A36" s="77" t="s">
        <v>250</v>
      </c>
      <c r="C36" s="78"/>
      <c r="D36" s="78"/>
      <c r="E36" s="78"/>
    </row>
    <row r="37" spans="1:5" s="77" customFormat="1" ht="13.5">
      <c r="A37" s="77" t="s">
        <v>251</v>
      </c>
      <c r="C37" s="78"/>
      <c r="D37" s="78"/>
      <c r="E37" s="78"/>
    </row>
    <row r="38" spans="1:5" s="77" customFormat="1" ht="13.5">
      <c r="A38" s="77" t="s">
        <v>252</v>
      </c>
      <c r="C38" s="78"/>
      <c r="D38" s="78"/>
      <c r="E38" s="78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7109375" style="0" customWidth="1"/>
    <col min="3" max="5" width="15.2812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203</v>
      </c>
      <c r="C9" s="9"/>
      <c r="D9" s="9"/>
      <c r="E9" s="9"/>
    </row>
    <row r="10" spans="1:5" ht="18" thickBot="1">
      <c r="A10" s="8"/>
      <c r="B10" s="9" t="s">
        <v>124</v>
      </c>
      <c r="C10" s="9"/>
      <c r="D10" s="9"/>
      <c r="E10" s="9"/>
    </row>
    <row r="11" spans="1:5" s="6" customFormat="1" ht="18" thickBot="1">
      <c r="A11" s="94"/>
      <c r="B11" s="95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>
      <c r="A14" s="11" t="s">
        <v>125</v>
      </c>
      <c r="B14" s="30" t="s">
        <v>126</v>
      </c>
      <c r="C14" s="34">
        <v>2500</v>
      </c>
      <c r="D14" s="96"/>
      <c r="E14" s="115"/>
    </row>
    <row r="15" spans="1:5" ht="18" thickBot="1">
      <c r="A15" s="10" t="s">
        <v>125</v>
      </c>
      <c r="B15" s="29" t="s">
        <v>127</v>
      </c>
      <c r="C15" s="36">
        <v>2000</v>
      </c>
      <c r="D15" s="100"/>
      <c r="E15" s="116"/>
    </row>
    <row r="16" spans="1:5" ht="18" thickBot="1">
      <c r="A16" s="14" t="s">
        <v>125</v>
      </c>
      <c r="B16" s="24" t="s">
        <v>221</v>
      </c>
      <c r="C16" s="47">
        <f>SUM(C14:C15)</f>
        <v>4500</v>
      </c>
      <c r="D16" s="123"/>
      <c r="E16" s="86"/>
    </row>
    <row r="17" spans="1:5" ht="18">
      <c r="A17" s="11" t="s">
        <v>128</v>
      </c>
      <c r="B17" s="30" t="s">
        <v>129</v>
      </c>
      <c r="C17" s="34">
        <v>2400</v>
      </c>
      <c r="D17" s="125"/>
      <c r="E17" s="97"/>
    </row>
    <row r="18" spans="1:5" ht="18">
      <c r="A18" s="10" t="s">
        <v>128</v>
      </c>
      <c r="B18" s="31" t="s">
        <v>130</v>
      </c>
      <c r="C18" s="35">
        <v>1400</v>
      </c>
      <c r="D18" s="126"/>
      <c r="E18" s="99"/>
    </row>
    <row r="19" spans="1:5" ht="18">
      <c r="A19" s="10" t="s">
        <v>128</v>
      </c>
      <c r="B19" s="31" t="s">
        <v>131</v>
      </c>
      <c r="C19" s="35">
        <v>2800</v>
      </c>
      <c r="D19" s="126"/>
      <c r="E19" s="99"/>
    </row>
    <row r="20" spans="1:5" ht="18" thickBot="1">
      <c r="A20" s="10" t="s">
        <v>128</v>
      </c>
      <c r="B20" s="29" t="s">
        <v>132</v>
      </c>
      <c r="C20" s="36">
        <v>2900</v>
      </c>
      <c r="D20" s="127"/>
      <c r="E20" s="101"/>
    </row>
    <row r="21" spans="1:5" ht="18" thickBot="1">
      <c r="A21" s="14" t="s">
        <v>128</v>
      </c>
      <c r="B21" s="24" t="s">
        <v>221</v>
      </c>
      <c r="C21" s="47">
        <f>SUM(C17:C20)</f>
        <v>9500</v>
      </c>
      <c r="D21" s="123"/>
      <c r="E21" s="86"/>
    </row>
    <row r="22" spans="1:5" ht="18" thickBot="1">
      <c r="A22" s="11" t="s">
        <v>133</v>
      </c>
      <c r="B22" s="48" t="s">
        <v>134</v>
      </c>
      <c r="C22" s="33">
        <v>2000</v>
      </c>
      <c r="D22" s="125"/>
      <c r="E22" s="134"/>
    </row>
    <row r="23" spans="1:5" ht="18" thickBot="1">
      <c r="A23" s="23" t="s">
        <v>133</v>
      </c>
      <c r="B23" s="24" t="s">
        <v>221</v>
      </c>
      <c r="C23" s="37">
        <f>SUM(C22)</f>
        <v>2000</v>
      </c>
      <c r="D23" s="123"/>
      <c r="E23" s="124"/>
    </row>
    <row r="24" spans="1:5" ht="18">
      <c r="A24" s="11" t="s">
        <v>135</v>
      </c>
      <c r="B24" s="30" t="s">
        <v>136</v>
      </c>
      <c r="C24" s="34">
        <v>3000</v>
      </c>
      <c r="D24" s="125"/>
      <c r="E24" s="97"/>
    </row>
    <row r="25" spans="1:5" ht="18" thickBot="1">
      <c r="A25" s="10" t="s">
        <v>135</v>
      </c>
      <c r="B25" s="29" t="s">
        <v>137</v>
      </c>
      <c r="C25" s="36">
        <v>1500</v>
      </c>
      <c r="D25" s="127"/>
      <c r="E25" s="101"/>
    </row>
    <row r="26" spans="1:5" ht="18" thickBot="1">
      <c r="A26" s="14" t="s">
        <v>135</v>
      </c>
      <c r="B26" s="24" t="s">
        <v>221</v>
      </c>
      <c r="C26" s="47">
        <f>SUM(C24:C25)</f>
        <v>4500</v>
      </c>
      <c r="D26" s="123"/>
      <c r="E26" s="86"/>
    </row>
    <row r="27" spans="1:5" ht="18">
      <c r="A27" s="11" t="s">
        <v>138</v>
      </c>
      <c r="B27" s="30" t="s">
        <v>139</v>
      </c>
      <c r="C27" s="34">
        <v>4700</v>
      </c>
      <c r="D27" s="125"/>
      <c r="E27" s="97"/>
    </row>
    <row r="28" spans="1:5" ht="18">
      <c r="A28" s="10" t="s">
        <v>138</v>
      </c>
      <c r="B28" s="31" t="s">
        <v>140</v>
      </c>
      <c r="C28" s="35">
        <v>400</v>
      </c>
      <c r="D28" s="126"/>
      <c r="E28" s="99"/>
    </row>
    <row r="29" spans="1:5" ht="18" thickBot="1">
      <c r="A29" s="10" t="s">
        <v>138</v>
      </c>
      <c r="B29" s="29" t="s">
        <v>141</v>
      </c>
      <c r="C29" s="36">
        <v>900</v>
      </c>
      <c r="D29" s="127"/>
      <c r="E29" s="101"/>
    </row>
    <row r="30" spans="1:5" ht="18" thickBot="1">
      <c r="A30" s="14" t="s">
        <v>138</v>
      </c>
      <c r="B30" s="24" t="s">
        <v>221</v>
      </c>
      <c r="C30" s="47">
        <f>SUM(C27:C29)</f>
        <v>6000</v>
      </c>
      <c r="D30" s="123"/>
      <c r="E30" s="86"/>
    </row>
    <row r="31" spans="1:5" ht="18">
      <c r="A31" s="11" t="s">
        <v>142</v>
      </c>
      <c r="B31" s="30" t="s">
        <v>143</v>
      </c>
      <c r="C31" s="34">
        <v>1200</v>
      </c>
      <c r="D31" s="125"/>
      <c r="E31" s="97"/>
    </row>
    <row r="32" spans="1:5" ht="18">
      <c r="A32" s="10" t="s">
        <v>142</v>
      </c>
      <c r="B32" s="31" t="s">
        <v>144</v>
      </c>
      <c r="C32" s="35">
        <v>1200</v>
      </c>
      <c r="D32" s="126"/>
      <c r="E32" s="99"/>
    </row>
    <row r="33" spans="1:5" ht="18" thickBot="1">
      <c r="A33" s="10" t="s">
        <v>142</v>
      </c>
      <c r="B33" s="29" t="s">
        <v>145</v>
      </c>
      <c r="C33" s="36">
        <v>600</v>
      </c>
      <c r="D33" s="127"/>
      <c r="E33" s="101"/>
    </row>
    <row r="34" spans="1:5" ht="18" thickBot="1">
      <c r="A34" s="14" t="s">
        <v>142</v>
      </c>
      <c r="B34" s="24" t="s">
        <v>221</v>
      </c>
      <c r="C34" s="37">
        <f>SUM(C31:C33)</f>
        <v>3000</v>
      </c>
      <c r="D34" s="142"/>
      <c r="E34" s="124"/>
    </row>
    <row r="35" spans="1:5" ht="14.25">
      <c r="A35" s="82"/>
      <c r="B35" s="6"/>
      <c r="C35" s="51"/>
      <c r="D35" s="131"/>
      <c r="E35" s="132"/>
    </row>
    <row r="36" spans="1:5" ht="18" thickBot="1">
      <c r="A36" s="84"/>
      <c r="B36" s="85" t="s">
        <v>234</v>
      </c>
      <c r="C36" s="47">
        <f>C16+C21+C23+C26+C30+C34</f>
        <v>29500</v>
      </c>
      <c r="D36" s="127"/>
      <c r="E36" s="86"/>
    </row>
    <row r="37" spans="3:5" ht="14.25">
      <c r="C37" s="7"/>
      <c r="D37" s="7"/>
      <c r="E37" s="7"/>
    </row>
    <row r="38" spans="1:5" s="77" customFormat="1" ht="13.5">
      <c r="A38" s="77" t="s">
        <v>250</v>
      </c>
      <c r="C38" s="78"/>
      <c r="D38" s="78"/>
      <c r="E38" s="78"/>
    </row>
    <row r="39" spans="1:5" s="77" customFormat="1" ht="13.5">
      <c r="A39" s="77" t="s">
        <v>251</v>
      </c>
      <c r="C39" s="78"/>
      <c r="D39" s="78"/>
      <c r="E39" s="78"/>
    </row>
    <row r="40" spans="1:5" s="77" customFormat="1" ht="13.5">
      <c r="A40" s="77" t="s">
        <v>252</v>
      </c>
      <c r="C40" s="78"/>
      <c r="D40" s="78"/>
      <c r="E40" s="78"/>
    </row>
    <row r="41" spans="3:5" ht="18">
      <c r="C41" s="45"/>
      <c r="D41" s="45"/>
      <c r="E41" s="45"/>
    </row>
    <row r="42" spans="3:5" ht="18">
      <c r="C42" s="45"/>
      <c r="D42" s="45"/>
      <c r="E42" s="45"/>
    </row>
    <row r="43" spans="3:5" ht="18">
      <c r="C43" s="45"/>
      <c r="D43" s="45"/>
      <c r="E43" s="45"/>
    </row>
    <row r="44" spans="3:5" ht="18">
      <c r="C44" s="45"/>
      <c r="D44" s="45"/>
      <c r="E44" s="45"/>
    </row>
    <row r="45" spans="3:5" ht="18">
      <c r="C45" s="45"/>
      <c r="D45" s="45"/>
      <c r="E45" s="45"/>
    </row>
    <row r="46" spans="3:5" ht="18">
      <c r="C46" s="45"/>
      <c r="D46" s="45"/>
      <c r="E46" s="45"/>
    </row>
    <row r="47" spans="3:5" ht="18">
      <c r="C47" s="45"/>
      <c r="D47" s="45"/>
      <c r="E47" s="45"/>
    </row>
    <row r="48" spans="3:5" ht="18">
      <c r="C48" s="45"/>
      <c r="D48" s="45"/>
      <c r="E48" s="45"/>
    </row>
    <row r="49" spans="3:5" ht="18">
      <c r="C49" s="45"/>
      <c r="D49" s="45"/>
      <c r="E49" s="45"/>
    </row>
    <row r="50" spans="3:5" ht="18">
      <c r="C50" s="45"/>
      <c r="D50" s="45"/>
      <c r="E50" s="45"/>
    </row>
    <row r="51" spans="3:5" ht="18">
      <c r="C51" s="45"/>
      <c r="D51" s="45"/>
      <c r="E51" s="45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40.7109375" style="0" customWidth="1"/>
    <col min="3" max="5" width="15.28125" style="7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203</v>
      </c>
      <c r="C9" s="9"/>
      <c r="D9" s="9"/>
      <c r="E9" s="9"/>
    </row>
    <row r="10" spans="1:5" ht="18" thickBot="1">
      <c r="A10" s="8"/>
      <c r="B10" s="9" t="s">
        <v>146</v>
      </c>
      <c r="C10" s="9"/>
      <c r="D10" s="9"/>
      <c r="E10" s="9"/>
    </row>
    <row r="11" spans="1:5" s="6" customFormat="1" ht="18" thickBot="1">
      <c r="A11" s="94"/>
      <c r="B11" s="95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>
      <c r="A14" s="11" t="s">
        <v>147</v>
      </c>
      <c r="B14" s="30" t="s">
        <v>218</v>
      </c>
      <c r="C14" s="38">
        <v>700</v>
      </c>
      <c r="D14" s="107"/>
      <c r="E14" s="108"/>
    </row>
    <row r="15" spans="1:5" ht="18">
      <c r="A15" s="10" t="s">
        <v>147</v>
      </c>
      <c r="B15" s="31" t="s">
        <v>148</v>
      </c>
      <c r="C15" s="42">
        <v>500</v>
      </c>
      <c r="D15" s="111"/>
      <c r="E15" s="112"/>
    </row>
    <row r="16" spans="1:5" ht="18">
      <c r="A16" s="10" t="s">
        <v>147</v>
      </c>
      <c r="B16" s="31" t="s">
        <v>149</v>
      </c>
      <c r="C16" s="42">
        <v>400</v>
      </c>
      <c r="D16" s="111"/>
      <c r="E16" s="112"/>
    </row>
    <row r="17" spans="1:5" ht="18">
      <c r="A17" s="10" t="s">
        <v>147</v>
      </c>
      <c r="B17" s="31" t="s">
        <v>150</v>
      </c>
      <c r="C17" s="42">
        <v>300</v>
      </c>
      <c r="D17" s="111"/>
      <c r="E17" s="112"/>
    </row>
    <row r="18" spans="1:5" ht="18" thickBot="1">
      <c r="A18" s="10" t="s">
        <v>147</v>
      </c>
      <c r="B18" s="65" t="s">
        <v>211</v>
      </c>
      <c r="C18" s="120">
        <v>200</v>
      </c>
      <c r="D18" s="109"/>
      <c r="E18" s="121"/>
    </row>
    <row r="19" spans="1:5" ht="18" thickBot="1">
      <c r="A19" s="19" t="s">
        <v>147</v>
      </c>
      <c r="B19" s="24" t="s">
        <v>221</v>
      </c>
      <c r="C19" s="67">
        <f>SUM(C14:C18)</f>
        <v>2100</v>
      </c>
      <c r="D19" s="123"/>
      <c r="E19" s="86"/>
    </row>
    <row r="20" spans="1:5" ht="18">
      <c r="A20" s="20" t="s">
        <v>151</v>
      </c>
      <c r="B20" s="71" t="s">
        <v>152</v>
      </c>
      <c r="C20" s="122">
        <v>800</v>
      </c>
      <c r="D20" s="125"/>
      <c r="E20" s="143"/>
    </row>
    <row r="21" spans="1:5" ht="18">
      <c r="A21" s="17" t="s">
        <v>151</v>
      </c>
      <c r="B21" s="32" t="s">
        <v>153</v>
      </c>
      <c r="C21" s="44">
        <v>600</v>
      </c>
      <c r="D21" s="126"/>
      <c r="E21" s="129"/>
    </row>
    <row r="22" spans="1:5" ht="18">
      <c r="A22" s="17" t="s">
        <v>151</v>
      </c>
      <c r="B22" s="32" t="s">
        <v>154</v>
      </c>
      <c r="C22" s="44">
        <v>500</v>
      </c>
      <c r="D22" s="126"/>
      <c r="E22" s="129"/>
    </row>
    <row r="23" spans="1:5" ht="18">
      <c r="A23" s="17" t="s">
        <v>151</v>
      </c>
      <c r="B23" s="32" t="s">
        <v>155</v>
      </c>
      <c r="C23" s="44">
        <v>500</v>
      </c>
      <c r="D23" s="126"/>
      <c r="E23" s="129"/>
    </row>
    <row r="24" spans="1:5" ht="18">
      <c r="A24" s="17" t="s">
        <v>151</v>
      </c>
      <c r="B24" s="32" t="s">
        <v>212</v>
      </c>
      <c r="C24" s="44">
        <v>200</v>
      </c>
      <c r="D24" s="126"/>
      <c r="E24" s="129"/>
    </row>
    <row r="25" spans="1:5" ht="18" thickBot="1">
      <c r="A25" s="17" t="s">
        <v>151</v>
      </c>
      <c r="B25" s="65" t="s">
        <v>156</v>
      </c>
      <c r="C25" s="120">
        <v>500</v>
      </c>
      <c r="D25" s="127"/>
      <c r="E25" s="141"/>
    </row>
    <row r="26" spans="1:5" ht="18" thickBot="1">
      <c r="A26" s="19" t="s">
        <v>151</v>
      </c>
      <c r="B26" s="24" t="s">
        <v>221</v>
      </c>
      <c r="C26" s="67">
        <f>SUM(C20:C25)</f>
        <v>3100</v>
      </c>
      <c r="D26" s="123"/>
      <c r="E26" s="86"/>
    </row>
    <row r="27" spans="1:5" ht="18">
      <c r="A27" s="20" t="s">
        <v>157</v>
      </c>
      <c r="B27" s="71" t="s">
        <v>158</v>
      </c>
      <c r="C27" s="122">
        <v>2600</v>
      </c>
      <c r="D27" s="125"/>
      <c r="E27" s="143"/>
    </row>
    <row r="28" spans="1:5" ht="18">
      <c r="A28" s="10" t="s">
        <v>157</v>
      </c>
      <c r="B28" s="32" t="s">
        <v>206</v>
      </c>
      <c r="C28" s="44">
        <v>1200</v>
      </c>
      <c r="D28" s="126"/>
      <c r="E28" s="129"/>
    </row>
    <row r="29" spans="1:5" ht="18">
      <c r="A29" s="10" t="s">
        <v>157</v>
      </c>
      <c r="B29" s="32" t="s">
        <v>159</v>
      </c>
      <c r="C29" s="44">
        <v>1200</v>
      </c>
      <c r="D29" s="126"/>
      <c r="E29" s="129"/>
    </row>
    <row r="30" spans="1:5" ht="18">
      <c r="A30" s="10" t="s">
        <v>157</v>
      </c>
      <c r="B30" s="32" t="s">
        <v>160</v>
      </c>
      <c r="C30" s="44">
        <v>1000</v>
      </c>
      <c r="D30" s="126"/>
      <c r="E30" s="129"/>
    </row>
    <row r="31" spans="1:5" ht="18">
      <c r="A31" s="10" t="s">
        <v>157</v>
      </c>
      <c r="B31" s="32" t="s">
        <v>161</v>
      </c>
      <c r="C31" s="44">
        <v>1400</v>
      </c>
      <c r="D31" s="126"/>
      <c r="E31" s="129"/>
    </row>
    <row r="32" spans="1:5" ht="18">
      <c r="A32" s="10" t="s">
        <v>157</v>
      </c>
      <c r="B32" s="32" t="s">
        <v>162</v>
      </c>
      <c r="C32" s="44">
        <v>500</v>
      </c>
      <c r="D32" s="126"/>
      <c r="E32" s="129"/>
    </row>
    <row r="33" spans="1:5" ht="18" thickBot="1">
      <c r="A33" s="10" t="s">
        <v>157</v>
      </c>
      <c r="B33" s="65" t="s">
        <v>163</v>
      </c>
      <c r="C33" s="120">
        <v>1500</v>
      </c>
      <c r="D33" s="127"/>
      <c r="E33" s="141"/>
    </row>
    <row r="34" spans="1:5" ht="18" thickBot="1">
      <c r="A34" s="14" t="s">
        <v>157</v>
      </c>
      <c r="B34" s="24" t="s">
        <v>221</v>
      </c>
      <c r="C34" s="67">
        <f>SUM(C27:C33)</f>
        <v>9400</v>
      </c>
      <c r="D34" s="123"/>
      <c r="E34" s="86"/>
    </row>
    <row r="35" spans="1:5" ht="18">
      <c r="A35" s="11" t="s">
        <v>164</v>
      </c>
      <c r="B35" s="30" t="s">
        <v>166</v>
      </c>
      <c r="C35" s="38">
        <v>1200</v>
      </c>
      <c r="D35" s="125"/>
      <c r="E35" s="97"/>
    </row>
    <row r="36" spans="1:5" ht="18" thickBot="1">
      <c r="A36" s="10" t="s">
        <v>164</v>
      </c>
      <c r="B36" s="29" t="s">
        <v>165</v>
      </c>
      <c r="C36" s="39">
        <v>1300</v>
      </c>
      <c r="D36" s="127"/>
      <c r="E36" s="101"/>
    </row>
    <row r="37" spans="1:5" ht="18" thickBot="1">
      <c r="A37" s="14" t="s">
        <v>164</v>
      </c>
      <c r="B37" s="24" t="s">
        <v>221</v>
      </c>
      <c r="C37" s="40">
        <f>SUM(C35:C36)</f>
        <v>2500</v>
      </c>
      <c r="D37" s="123"/>
      <c r="E37" s="124"/>
    </row>
    <row r="38" spans="1:5" ht="14.25">
      <c r="A38" s="82"/>
      <c r="B38" s="6"/>
      <c r="C38" s="51"/>
      <c r="D38" s="131"/>
      <c r="E38" s="132"/>
    </row>
    <row r="39" spans="1:5" ht="18" thickBot="1">
      <c r="A39" s="84"/>
      <c r="B39" s="85" t="s">
        <v>234</v>
      </c>
      <c r="C39" s="47">
        <f>C19+C26+C34+C37</f>
        <v>17100</v>
      </c>
      <c r="D39" s="127"/>
      <c r="E39" s="86"/>
    </row>
    <row r="41" spans="1:5" s="77" customFormat="1" ht="13.5">
      <c r="A41" s="77" t="s">
        <v>250</v>
      </c>
      <c r="C41" s="78"/>
      <c r="D41" s="78"/>
      <c r="E41" s="78"/>
    </row>
    <row r="42" spans="1:5" s="77" customFormat="1" ht="13.5">
      <c r="A42" s="77" t="s">
        <v>251</v>
      </c>
      <c r="C42" s="78"/>
      <c r="D42" s="78"/>
      <c r="E42" s="78"/>
    </row>
    <row r="43" spans="1:5" s="77" customFormat="1" ht="13.5">
      <c r="A43" s="77" t="s">
        <v>252</v>
      </c>
      <c r="C43" s="78"/>
      <c r="D43" s="78"/>
      <c r="E43" s="78"/>
    </row>
    <row r="44" spans="1:5" ht="14.25">
      <c r="A44" s="60"/>
      <c r="B44" s="60"/>
      <c r="C44" s="70"/>
      <c r="D44" s="70"/>
      <c r="E44" s="70"/>
    </row>
    <row r="45" spans="1:5" ht="14.25">
      <c r="A45" s="60"/>
      <c r="B45" s="60"/>
      <c r="C45" s="60"/>
      <c r="D45" s="60"/>
      <c r="E45" s="60"/>
    </row>
    <row r="46" spans="1:5" ht="14.25">
      <c r="A46" s="60"/>
      <c r="B46" s="60"/>
      <c r="C46" s="60"/>
      <c r="D46" s="60"/>
      <c r="E46" s="60"/>
    </row>
    <row r="47" spans="1:5" ht="14.25">
      <c r="A47" s="60"/>
      <c r="B47" s="60"/>
      <c r="C47" s="60"/>
      <c r="D47" s="60"/>
      <c r="E47" s="60"/>
    </row>
    <row r="48" spans="1:5" ht="14.25">
      <c r="A48" s="60"/>
      <c r="B48" s="60"/>
      <c r="C48" s="60"/>
      <c r="D48" s="60"/>
      <c r="E48" s="60"/>
    </row>
  </sheetData>
  <sheetProtection/>
  <printOptions/>
  <pageMargins left="0.25" right="0" top="0.25" bottom="0" header="0.3" footer="0.3"/>
  <pageSetup fitToWidth="0" fitToHeight="1" horizontalDpi="600" verticalDpi="600" orientation="portrait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40.7109375" style="0" customWidth="1"/>
    <col min="3" max="5" width="15.28125" style="0" customWidth="1"/>
  </cols>
  <sheetData>
    <row r="1" spans="1:5" ht="18">
      <c r="A1" s="28" t="s">
        <v>223</v>
      </c>
      <c r="B1" s="8" t="s">
        <v>248</v>
      </c>
      <c r="C1" s="159" t="s">
        <v>246</v>
      </c>
      <c r="D1" s="2"/>
      <c r="E1" s="9" t="s">
        <v>257</v>
      </c>
    </row>
    <row r="2" spans="1:5" ht="18">
      <c r="A2" s="8" t="s">
        <v>224</v>
      </c>
      <c r="B2" s="8"/>
      <c r="C2" s="9"/>
      <c r="D2" s="2"/>
      <c r="E2" s="2"/>
    </row>
    <row r="3" spans="2:5" ht="18">
      <c r="B3" s="8" t="s">
        <v>243</v>
      </c>
      <c r="C3" s="9"/>
      <c r="D3" s="9"/>
      <c r="E3" s="9"/>
    </row>
    <row r="4" spans="1:5" ht="18">
      <c r="A4" s="1"/>
      <c r="B4" s="8" t="s">
        <v>247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228</v>
      </c>
      <c r="C6" s="9"/>
      <c r="D6" s="9"/>
      <c r="E6" s="9"/>
    </row>
    <row r="7" spans="1:5" ht="18">
      <c r="A7" s="1"/>
      <c r="B7" s="8" t="s">
        <v>229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203</v>
      </c>
      <c r="C9" s="9"/>
      <c r="D9" s="9"/>
      <c r="E9" s="9"/>
    </row>
    <row r="10" spans="1:5" ht="18" thickBot="1">
      <c r="A10" s="8"/>
      <c r="B10" s="9" t="s">
        <v>167</v>
      </c>
      <c r="C10" s="9"/>
      <c r="D10" s="9"/>
      <c r="E10" s="9"/>
    </row>
    <row r="11" spans="1:5" s="6" customFormat="1" ht="18" thickBot="1">
      <c r="A11" s="94"/>
      <c r="B11" s="95"/>
      <c r="C11" s="162" t="s">
        <v>249</v>
      </c>
      <c r="D11" s="160"/>
      <c r="E11" s="160"/>
    </row>
    <row r="12" spans="1:5" ht="18">
      <c r="A12" s="90"/>
      <c r="B12" s="91"/>
      <c r="C12" s="163" t="s">
        <v>1</v>
      </c>
      <c r="D12" s="91" t="s">
        <v>230</v>
      </c>
      <c r="E12" s="92" t="s">
        <v>232</v>
      </c>
    </row>
    <row r="13" spans="1:5" ht="18" thickBot="1">
      <c r="A13" s="40" t="s">
        <v>0</v>
      </c>
      <c r="B13" s="93" t="s">
        <v>27</v>
      </c>
      <c r="C13" s="164" t="s">
        <v>2</v>
      </c>
      <c r="D13" s="93" t="s">
        <v>231</v>
      </c>
      <c r="E13" s="41" t="s">
        <v>233</v>
      </c>
    </row>
    <row r="14" spans="1:5" ht="18">
      <c r="A14" s="11" t="s">
        <v>168</v>
      </c>
      <c r="B14" s="30" t="s">
        <v>169</v>
      </c>
      <c r="C14" s="38">
        <v>3000</v>
      </c>
      <c r="D14" s="107"/>
      <c r="E14" s="108"/>
    </row>
    <row r="15" spans="1:5" ht="18">
      <c r="A15" s="10" t="s">
        <v>168</v>
      </c>
      <c r="B15" s="31" t="s">
        <v>222</v>
      </c>
      <c r="C15" s="42">
        <v>2000</v>
      </c>
      <c r="D15" s="111"/>
      <c r="E15" s="112"/>
    </row>
    <row r="16" spans="1:5" ht="18" thickBot="1">
      <c r="A16" s="10" t="s">
        <v>168</v>
      </c>
      <c r="B16" s="29" t="s">
        <v>220</v>
      </c>
      <c r="C16" s="39">
        <v>0</v>
      </c>
      <c r="D16" s="109"/>
      <c r="E16" s="110"/>
    </row>
    <row r="17" spans="1:5" ht="18" thickBot="1">
      <c r="A17" s="14" t="s">
        <v>168</v>
      </c>
      <c r="B17" s="24" t="s">
        <v>221</v>
      </c>
      <c r="C17" s="40">
        <f>SUM(C14:C16)</f>
        <v>5000</v>
      </c>
      <c r="D17" s="123"/>
      <c r="E17" s="124"/>
    </row>
    <row r="18" spans="1:5" ht="18">
      <c r="A18" s="11" t="s">
        <v>170</v>
      </c>
      <c r="B18" s="30" t="s">
        <v>171</v>
      </c>
      <c r="C18" s="38">
        <v>1600</v>
      </c>
      <c r="D18" s="125"/>
      <c r="E18" s="97"/>
    </row>
    <row r="19" spans="1:5" ht="18">
      <c r="A19" s="10" t="s">
        <v>170</v>
      </c>
      <c r="B19" s="31" t="s">
        <v>172</v>
      </c>
      <c r="C19" s="42">
        <v>2900</v>
      </c>
      <c r="D19" s="126"/>
      <c r="E19" s="99"/>
    </row>
    <row r="20" spans="1:5" ht="18" thickBot="1">
      <c r="A20" s="10" t="s">
        <v>170</v>
      </c>
      <c r="B20" s="29" t="s">
        <v>173</v>
      </c>
      <c r="C20" s="39">
        <v>1000</v>
      </c>
      <c r="D20" s="127"/>
      <c r="E20" s="101"/>
    </row>
    <row r="21" spans="1:5" ht="18" thickBot="1">
      <c r="A21" s="14" t="s">
        <v>170</v>
      </c>
      <c r="B21" s="24" t="s">
        <v>221</v>
      </c>
      <c r="C21" s="40">
        <f>SUM(C18:C20)</f>
        <v>5500</v>
      </c>
      <c r="D21" s="123"/>
      <c r="E21" s="124"/>
    </row>
    <row r="22" spans="1:5" ht="18">
      <c r="A22" s="11" t="s">
        <v>174</v>
      </c>
      <c r="B22" s="30" t="s">
        <v>175</v>
      </c>
      <c r="C22" s="38">
        <v>1000</v>
      </c>
      <c r="D22" s="125"/>
      <c r="E22" s="97"/>
    </row>
    <row r="23" spans="1:5" ht="18" thickBot="1">
      <c r="A23" s="10" t="s">
        <v>174</v>
      </c>
      <c r="B23" s="29" t="s">
        <v>176</v>
      </c>
      <c r="C23" s="39">
        <v>1000</v>
      </c>
      <c r="D23" s="127"/>
      <c r="E23" s="101"/>
    </row>
    <row r="24" spans="1:5" ht="18" thickBot="1">
      <c r="A24" s="14" t="s">
        <v>174</v>
      </c>
      <c r="B24" s="24" t="s">
        <v>221</v>
      </c>
      <c r="C24" s="40">
        <f>SUM(C22:C23)</f>
        <v>2000</v>
      </c>
      <c r="D24" s="123"/>
      <c r="E24" s="124"/>
    </row>
    <row r="25" spans="1:5" ht="18">
      <c r="A25" s="11" t="s">
        <v>177</v>
      </c>
      <c r="B25" s="30" t="s">
        <v>178</v>
      </c>
      <c r="C25" s="38">
        <v>2000</v>
      </c>
      <c r="D25" s="125"/>
      <c r="E25" s="97"/>
    </row>
    <row r="26" spans="1:5" ht="18">
      <c r="A26" s="10" t="s">
        <v>177</v>
      </c>
      <c r="B26" s="31" t="s">
        <v>179</v>
      </c>
      <c r="C26" s="42">
        <v>1500</v>
      </c>
      <c r="D26" s="126"/>
      <c r="E26" s="99"/>
    </row>
    <row r="27" spans="1:5" ht="18" thickBot="1">
      <c r="A27" s="10" t="s">
        <v>177</v>
      </c>
      <c r="B27" s="29" t="s">
        <v>180</v>
      </c>
      <c r="C27" s="39">
        <v>500</v>
      </c>
      <c r="D27" s="127"/>
      <c r="E27" s="101"/>
    </row>
    <row r="28" spans="1:5" ht="18" thickBot="1">
      <c r="A28" s="14" t="s">
        <v>177</v>
      </c>
      <c r="B28" s="24" t="s">
        <v>221</v>
      </c>
      <c r="C28" s="40">
        <f>SUM(C25:C27)</f>
        <v>4000</v>
      </c>
      <c r="D28" s="123"/>
      <c r="E28" s="124"/>
    </row>
    <row r="29" spans="1:5" ht="18" thickBot="1">
      <c r="A29" s="11" t="s">
        <v>181</v>
      </c>
      <c r="B29" s="48" t="s">
        <v>182</v>
      </c>
      <c r="C29" s="68">
        <v>1500</v>
      </c>
      <c r="D29" s="125"/>
      <c r="E29" s="134"/>
    </row>
    <row r="30" spans="1:5" ht="18" thickBot="1">
      <c r="A30" s="23" t="s">
        <v>181</v>
      </c>
      <c r="B30" s="24" t="s">
        <v>221</v>
      </c>
      <c r="C30" s="72">
        <f>SUM(C29)</f>
        <v>1500</v>
      </c>
      <c r="D30" s="144"/>
      <c r="E30" s="79"/>
    </row>
    <row r="31" spans="1:5" ht="14.25">
      <c r="A31" s="82"/>
      <c r="B31" s="6"/>
      <c r="C31" s="51"/>
      <c r="D31" s="131"/>
      <c r="E31" s="132"/>
    </row>
    <row r="32" spans="1:5" ht="18" thickBot="1">
      <c r="A32" s="84"/>
      <c r="B32" s="85" t="s">
        <v>234</v>
      </c>
      <c r="C32" s="47">
        <f>C17+C21+C24+C28+C30</f>
        <v>18000</v>
      </c>
      <c r="D32" s="127"/>
      <c r="E32" s="86"/>
    </row>
    <row r="33" spans="3:5" ht="14.25">
      <c r="C33" s="7"/>
      <c r="D33" s="7"/>
      <c r="E33" s="7"/>
    </row>
    <row r="34" spans="1:5" s="77" customFormat="1" ht="13.5">
      <c r="A34" s="77" t="s">
        <v>250</v>
      </c>
      <c r="C34" s="78"/>
      <c r="D34" s="78"/>
      <c r="E34" s="78"/>
    </row>
    <row r="35" spans="1:5" s="77" customFormat="1" ht="13.5">
      <c r="A35" s="77" t="s">
        <v>251</v>
      </c>
      <c r="C35" s="78"/>
      <c r="D35" s="78"/>
      <c r="E35" s="78"/>
    </row>
    <row r="36" spans="1:5" s="77" customFormat="1" ht="13.5">
      <c r="A36" s="77" t="s">
        <v>252</v>
      </c>
      <c r="C36" s="78"/>
      <c r="D36" s="78"/>
      <c r="E36" s="78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Cottrill, Lu A</cp:lastModifiedBy>
  <cp:lastPrinted>2014-03-20T16:54:11Z</cp:lastPrinted>
  <dcterms:created xsi:type="dcterms:W3CDTF">2011-01-12T20:46:59Z</dcterms:created>
  <dcterms:modified xsi:type="dcterms:W3CDTF">2014-04-16T18:07:49Z</dcterms:modified>
  <cp:category/>
  <cp:version/>
  <cp:contentType/>
  <cp:contentStatus/>
</cp:coreProperties>
</file>