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2" windowHeight="8448"/>
  </bookViews>
  <sheets>
    <sheet name="Sheet1" sheetId="1" r:id="rId1"/>
  </sheets>
  <definedNames>
    <definedName name="_xlnm.Print_Area" localSheetId="0">Sheet1!$A$1:$O$321</definedName>
    <definedName name="Thomas_Part">Sheet1!$3:$257</definedName>
  </definedNames>
  <calcPr calcId="145621"/>
</workbook>
</file>

<file path=xl/calcChain.xml><?xml version="1.0" encoding="utf-8"?>
<calcChain xmlns="http://schemas.openxmlformats.org/spreadsheetml/2006/main">
  <c r="I284" i="1" l="1"/>
  <c r="I283" i="1"/>
  <c r="I282" i="1"/>
  <c r="I280" i="1"/>
  <c r="I279" i="1"/>
  <c r="I278" i="1"/>
  <c r="I277" i="1"/>
  <c r="I276" i="1"/>
  <c r="I275" i="1"/>
  <c r="I273" i="1"/>
  <c r="I272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0" i="1"/>
  <c r="I229" i="1"/>
  <c r="I228" i="1"/>
  <c r="I227" i="1"/>
  <c r="I226" i="1"/>
  <c r="I225" i="1"/>
  <c r="I224" i="1"/>
  <c r="I223" i="1"/>
  <c r="I222" i="1"/>
  <c r="I221" i="1"/>
  <c r="I219" i="1"/>
  <c r="I218" i="1"/>
  <c r="I217" i="1"/>
  <c r="I216" i="1"/>
  <c r="I215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5" i="1"/>
  <c r="I104" i="1"/>
  <c r="I103" i="1"/>
  <c r="I102" i="1"/>
  <c r="I101" i="1"/>
  <c r="I99" i="1"/>
  <c r="I98" i="1"/>
  <c r="I97" i="1"/>
  <c r="I96" i="1"/>
  <c r="I95" i="1"/>
  <c r="I93" i="1"/>
  <c r="I92" i="1"/>
  <c r="I91" i="1"/>
  <c r="I88" i="1"/>
  <c r="I87" i="1"/>
  <c r="I86" i="1"/>
  <c r="I85" i="1"/>
  <c r="I84" i="1"/>
  <c r="I83" i="1"/>
  <c r="I82" i="1"/>
  <c r="I80" i="1"/>
  <c r="I79" i="1"/>
  <c r="I78" i="1"/>
  <c r="I77" i="1"/>
  <c r="I76" i="1"/>
  <c r="I75" i="1"/>
  <c r="I74" i="1"/>
  <c r="I73" i="1"/>
  <c r="I70" i="1"/>
  <c r="I69" i="1"/>
  <c r="I68" i="1"/>
  <c r="I56" i="1"/>
  <c r="I57" i="1"/>
  <c r="I58" i="1"/>
  <c r="I59" i="1"/>
  <c r="I60" i="1"/>
  <c r="I61" i="1"/>
  <c r="I62" i="1"/>
  <c r="I63" i="1"/>
  <c r="I64" i="1"/>
  <c r="I65" i="1"/>
  <c r="I55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7" i="1"/>
  <c r="I67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0" i="1"/>
  <c r="I6" i="1"/>
  <c r="I7" i="1"/>
  <c r="I8" i="1"/>
  <c r="I9" i="1"/>
  <c r="I10" i="1"/>
  <c r="I11" i="1"/>
  <c r="I12" i="1"/>
  <c r="I13" i="1"/>
  <c r="I14" i="1"/>
  <c r="I15" i="1"/>
  <c r="I16" i="1"/>
  <c r="I17" i="1"/>
  <c r="I5" i="1"/>
  <c r="O284" i="1"/>
  <c r="O283" i="1"/>
  <c r="O280" i="1"/>
  <c r="O279" i="1"/>
  <c r="O278" i="1"/>
  <c r="O277" i="1"/>
  <c r="O276" i="1"/>
  <c r="O273" i="1"/>
  <c r="O268" i="1"/>
  <c r="O266" i="1"/>
  <c r="O265" i="1"/>
  <c r="O264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48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0" i="1"/>
  <c r="O229" i="1"/>
  <c r="O228" i="1"/>
  <c r="O227" i="1"/>
  <c r="O226" i="1"/>
  <c r="O225" i="1"/>
  <c r="O224" i="1"/>
  <c r="O223" i="1"/>
  <c r="O221" i="1"/>
  <c r="O219" i="1"/>
  <c r="O218" i="1"/>
  <c r="O217" i="1"/>
  <c r="O216" i="1"/>
  <c r="O215" i="1"/>
  <c r="O212" i="1"/>
  <c r="O211" i="1"/>
  <c r="O210" i="1"/>
  <c r="O209" i="1"/>
  <c r="O208" i="1"/>
  <c r="O207" i="1"/>
  <c r="O206" i="1"/>
  <c r="O205" i="1"/>
  <c r="O204" i="1"/>
  <c r="O202" i="1"/>
  <c r="O201" i="1"/>
  <c r="O200" i="1"/>
  <c r="O199" i="1"/>
  <c r="O198" i="1"/>
  <c r="O197" i="1"/>
  <c r="O194" i="1"/>
  <c r="O193" i="1"/>
  <c r="O192" i="1"/>
  <c r="O191" i="1"/>
  <c r="O190" i="1"/>
  <c r="O189" i="1"/>
  <c r="O188" i="1"/>
  <c r="O187" i="1"/>
  <c r="O186" i="1"/>
  <c r="O185" i="1"/>
  <c r="O184" i="1"/>
  <c r="O182" i="1"/>
  <c r="O181" i="1"/>
  <c r="O180" i="1"/>
  <c r="O179" i="1"/>
  <c r="O176" i="1"/>
  <c r="O175" i="1"/>
  <c r="O174" i="1"/>
  <c r="O173" i="1"/>
  <c r="O172" i="1"/>
  <c r="O171" i="1"/>
  <c r="O170" i="1"/>
  <c r="O169" i="1"/>
  <c r="O168" i="1"/>
  <c r="O167" i="1"/>
  <c r="O166" i="1"/>
  <c r="O164" i="1"/>
  <c r="O163" i="1"/>
  <c r="O162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1" i="1"/>
  <c r="O140" i="1"/>
  <c r="O139" i="1"/>
  <c r="O138" i="1"/>
  <c r="O137" i="1"/>
  <c r="O136" i="1"/>
  <c r="O134" i="1"/>
  <c r="O133" i="1"/>
  <c r="O132" i="1"/>
  <c r="O131" i="1"/>
  <c r="O130" i="1"/>
  <c r="O129" i="1"/>
  <c r="O128" i="1"/>
  <c r="O127" i="1"/>
  <c r="O126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5" i="1"/>
  <c r="O104" i="1"/>
  <c r="O103" i="1"/>
  <c r="O102" i="1"/>
  <c r="O99" i="1"/>
  <c r="O98" i="1"/>
  <c r="O97" i="1"/>
  <c r="O96" i="1"/>
  <c r="O95" i="1"/>
  <c r="O93" i="1"/>
  <c r="O92" i="1"/>
  <c r="O91" i="1"/>
  <c r="O88" i="1"/>
  <c r="O87" i="1"/>
  <c r="O86" i="1"/>
  <c r="O85" i="1"/>
  <c r="O84" i="1"/>
  <c r="O83" i="1"/>
  <c r="O82" i="1"/>
  <c r="O80" i="1"/>
  <c r="O78" i="1"/>
  <c r="O77" i="1"/>
  <c r="O76" i="1"/>
  <c r="O75" i="1"/>
  <c r="O74" i="1"/>
  <c r="O73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4" i="1"/>
  <c r="O33" i="1"/>
  <c r="O32" i="1"/>
  <c r="O31" i="1"/>
  <c r="O30" i="1"/>
  <c r="O29" i="1"/>
  <c r="O28" i="1"/>
  <c r="O27" i="1"/>
  <c r="O26" i="1"/>
  <c r="O24" i="1"/>
  <c r="O23" i="1"/>
  <c r="O22" i="1"/>
  <c r="O21" i="1"/>
  <c r="O20" i="1"/>
  <c r="O17" i="1"/>
  <c r="O16" i="1"/>
  <c r="O15" i="1"/>
  <c r="O14" i="1"/>
  <c r="O13" i="1"/>
  <c r="O12" i="1"/>
  <c r="O11" i="1"/>
  <c r="O10" i="1"/>
  <c r="O9" i="1"/>
  <c r="O8" i="1"/>
  <c r="O7" i="1"/>
  <c r="J284" i="1"/>
  <c r="N284" i="1" s="1"/>
  <c r="J283" i="1"/>
  <c r="N283" i="1" s="1"/>
  <c r="J280" i="1"/>
  <c r="N280" i="1" s="1"/>
  <c r="J279" i="1"/>
  <c r="N279" i="1" s="1"/>
  <c r="J278" i="1"/>
  <c r="N278" i="1" s="1"/>
  <c r="J277" i="1"/>
  <c r="N277" i="1" s="1"/>
  <c r="J276" i="1"/>
  <c r="N276" i="1" s="1"/>
  <c r="J273" i="1"/>
  <c r="N273" i="1" s="1"/>
  <c r="J268" i="1"/>
  <c r="N268" i="1" s="1"/>
  <c r="J266" i="1"/>
  <c r="N266" i="1" s="1"/>
  <c r="J265" i="1"/>
  <c r="N265" i="1" s="1"/>
  <c r="J264" i="1"/>
  <c r="N264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48" i="1"/>
  <c r="N248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1" i="1"/>
  <c r="N221" i="1" s="1"/>
  <c r="J219" i="1"/>
  <c r="N219" i="1" s="1"/>
  <c r="J218" i="1"/>
  <c r="N218" i="1" s="1"/>
  <c r="J217" i="1"/>
  <c r="N217" i="1" s="1"/>
  <c r="J216" i="1"/>
  <c r="N216" i="1" s="1"/>
  <c r="J215" i="1"/>
  <c r="N215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2" i="1"/>
  <c r="N182" i="1" s="1"/>
  <c r="J181" i="1"/>
  <c r="N181" i="1" s="1"/>
  <c r="J180" i="1"/>
  <c r="N180" i="1" s="1"/>
  <c r="J179" i="1"/>
  <c r="N179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4" i="1"/>
  <c r="N164" i="1" s="1"/>
  <c r="J163" i="1"/>
  <c r="N163" i="1" s="1"/>
  <c r="J162" i="1"/>
  <c r="N162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5" i="1"/>
  <c r="N105" i="1" s="1"/>
  <c r="J104" i="1"/>
  <c r="N104" i="1" s="1"/>
  <c r="J103" i="1"/>
  <c r="N103" i="1" s="1"/>
  <c r="J102" i="1"/>
  <c r="N102" i="1" s="1"/>
  <c r="J99" i="1"/>
  <c r="N99" i="1" s="1"/>
  <c r="J98" i="1"/>
  <c r="N98" i="1" s="1"/>
  <c r="J97" i="1"/>
  <c r="N97" i="1" s="1"/>
  <c r="J96" i="1"/>
  <c r="N96" i="1" s="1"/>
  <c r="J95" i="1"/>
  <c r="N95" i="1" s="1"/>
  <c r="J93" i="1"/>
  <c r="N93" i="1" s="1"/>
  <c r="J92" i="1"/>
  <c r="N92" i="1" s="1"/>
  <c r="J91" i="1"/>
  <c r="N91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0" i="1"/>
  <c r="N80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0" i="1"/>
  <c r="N70" i="1" s="1"/>
  <c r="J69" i="1"/>
  <c r="N69" i="1" s="1"/>
  <c r="J68" i="1"/>
  <c r="N68" i="1" s="1"/>
  <c r="J67" i="1"/>
  <c r="N67" i="1" s="1"/>
  <c r="J66" i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4" i="1"/>
  <c r="N24" i="1" s="1"/>
  <c r="J23" i="1"/>
  <c r="N23" i="1" s="1"/>
  <c r="J22" i="1"/>
  <c r="N22" i="1" s="1"/>
  <c r="J21" i="1"/>
  <c r="N21" i="1" s="1"/>
  <c r="J20" i="1"/>
  <c r="N20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10" i="1"/>
  <c r="N10" i="1" s="1"/>
  <c r="J9" i="1"/>
  <c r="N9" i="1" s="1"/>
  <c r="J8" i="1"/>
  <c r="N8" i="1" s="1"/>
  <c r="J7" i="1"/>
  <c r="N7" i="1" s="1"/>
  <c r="H105" i="1"/>
  <c r="H104" i="1"/>
  <c r="H103" i="1"/>
  <c r="H102" i="1"/>
  <c r="H101" i="1"/>
  <c r="J101" i="1" s="1"/>
  <c r="N101" i="1" s="1"/>
  <c r="O101" i="1" s="1"/>
  <c r="H114" i="1"/>
  <c r="H113" i="1"/>
  <c r="H112" i="1"/>
  <c r="H111" i="1"/>
  <c r="H110" i="1"/>
  <c r="H109" i="1"/>
  <c r="H108" i="1"/>
  <c r="H123" i="1"/>
  <c r="H122" i="1"/>
  <c r="H121" i="1"/>
  <c r="H120" i="1"/>
  <c r="H119" i="1"/>
  <c r="H118" i="1"/>
  <c r="H117" i="1"/>
  <c r="H116" i="1"/>
  <c r="H115" i="1"/>
  <c r="H134" i="1"/>
  <c r="H133" i="1"/>
  <c r="H132" i="1"/>
  <c r="H131" i="1"/>
  <c r="H130" i="1"/>
  <c r="H129" i="1"/>
  <c r="H128" i="1"/>
  <c r="H127" i="1"/>
  <c r="H126" i="1"/>
  <c r="H141" i="1"/>
  <c r="H140" i="1"/>
  <c r="H139" i="1"/>
  <c r="H138" i="1"/>
  <c r="H137" i="1"/>
  <c r="H136" i="1"/>
  <c r="H135" i="1"/>
  <c r="J135" i="1" s="1"/>
  <c r="N135" i="1" s="1"/>
  <c r="O135" i="1" s="1"/>
  <c r="H144" i="1"/>
  <c r="H154" i="1"/>
  <c r="H153" i="1"/>
  <c r="H152" i="1"/>
  <c r="H151" i="1"/>
  <c r="H150" i="1"/>
  <c r="H149" i="1"/>
  <c r="H148" i="1"/>
  <c r="H147" i="1"/>
  <c r="H146" i="1"/>
  <c r="H145" i="1"/>
  <c r="H159" i="1"/>
  <c r="H158" i="1"/>
  <c r="H157" i="1"/>
  <c r="H156" i="1"/>
  <c r="H155" i="1"/>
  <c r="H165" i="1"/>
  <c r="J165" i="1" s="1"/>
  <c r="N165" i="1" s="1"/>
  <c r="O165" i="1" s="1"/>
  <c r="H164" i="1"/>
  <c r="H163" i="1"/>
  <c r="H162" i="1"/>
  <c r="H176" i="1"/>
  <c r="H175" i="1"/>
  <c r="H174" i="1"/>
  <c r="H173" i="1"/>
  <c r="H172" i="1"/>
  <c r="H171" i="1"/>
  <c r="H170" i="1"/>
  <c r="H169" i="1"/>
  <c r="H168" i="1"/>
  <c r="H167" i="1"/>
  <c r="H166" i="1"/>
  <c r="H179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J183" i="1" s="1"/>
  <c r="N183" i="1" s="1"/>
  <c r="O183" i="1" s="1"/>
  <c r="H182" i="1"/>
  <c r="H181" i="1"/>
  <c r="H180" i="1"/>
  <c r="H204" i="1"/>
  <c r="H203" i="1"/>
  <c r="J203" i="1" s="1"/>
  <c r="N203" i="1" s="1"/>
  <c r="O203" i="1" s="1"/>
  <c r="H202" i="1"/>
  <c r="H201" i="1"/>
  <c r="H200" i="1"/>
  <c r="H199" i="1"/>
  <c r="H198" i="1"/>
  <c r="H197" i="1"/>
  <c r="H212" i="1"/>
  <c r="H211" i="1"/>
  <c r="H210" i="1"/>
  <c r="H209" i="1"/>
  <c r="H208" i="1"/>
  <c r="H207" i="1"/>
  <c r="H206" i="1"/>
  <c r="H205" i="1"/>
  <c r="H219" i="1"/>
  <c r="H218" i="1"/>
  <c r="H217" i="1"/>
  <c r="H216" i="1"/>
  <c r="H215" i="1"/>
  <c r="H230" i="1"/>
  <c r="H229" i="1"/>
  <c r="H228" i="1"/>
  <c r="H227" i="1"/>
  <c r="H226" i="1"/>
  <c r="H225" i="1"/>
  <c r="H224" i="1"/>
  <c r="H223" i="1"/>
  <c r="H222" i="1"/>
  <c r="J222" i="1" s="1"/>
  <c r="N222" i="1" s="1"/>
  <c r="O222" i="1" s="1"/>
  <c r="H221" i="1"/>
  <c r="H241" i="1"/>
  <c r="H240" i="1"/>
  <c r="H239" i="1"/>
  <c r="H238" i="1"/>
  <c r="H237" i="1"/>
  <c r="H236" i="1"/>
  <c r="H235" i="1"/>
  <c r="H234" i="1"/>
  <c r="H233" i="1"/>
  <c r="H248" i="1"/>
  <c r="H247" i="1"/>
  <c r="J247" i="1" s="1"/>
  <c r="N247" i="1" s="1"/>
  <c r="O247" i="1" s="1"/>
  <c r="H246" i="1"/>
  <c r="H245" i="1"/>
  <c r="H244" i="1"/>
  <c r="H243" i="1"/>
  <c r="H242" i="1"/>
  <c r="H251" i="1"/>
  <c r="H260" i="1"/>
  <c r="H259" i="1"/>
  <c r="H258" i="1"/>
  <c r="H257" i="1"/>
  <c r="H256" i="1"/>
  <c r="H255" i="1"/>
  <c r="H254" i="1"/>
  <c r="H253" i="1"/>
  <c r="H252" i="1"/>
  <c r="H268" i="1"/>
  <c r="H267" i="1"/>
  <c r="J267" i="1" s="1"/>
  <c r="N267" i="1" s="1"/>
  <c r="O267" i="1" s="1"/>
  <c r="H266" i="1"/>
  <c r="H265" i="1"/>
  <c r="H264" i="1"/>
  <c r="H263" i="1"/>
  <c r="J263" i="1" s="1"/>
  <c r="N263" i="1" s="1"/>
  <c r="O263" i="1" s="1"/>
  <c r="H262" i="1"/>
  <c r="H261" i="1"/>
  <c r="H273" i="1"/>
  <c r="H272" i="1"/>
  <c r="J272" i="1" s="1"/>
  <c r="N272" i="1" s="1"/>
  <c r="O272" i="1" s="1"/>
  <c r="H280" i="1"/>
  <c r="H279" i="1"/>
  <c r="H278" i="1"/>
  <c r="H277" i="1"/>
  <c r="H276" i="1"/>
  <c r="H275" i="1"/>
  <c r="J275" i="1" s="1"/>
  <c r="N275" i="1" s="1"/>
  <c r="O275" i="1" s="1"/>
  <c r="H284" i="1"/>
  <c r="H283" i="1"/>
  <c r="H282" i="1"/>
  <c r="J282" i="1" s="1"/>
  <c r="N282" i="1" s="1"/>
  <c r="O282" i="1" s="1"/>
  <c r="O52" i="1" l="1"/>
  <c r="J52" i="1"/>
  <c r="N52" i="1" s="1"/>
  <c r="H65" i="1"/>
  <c r="H64" i="1"/>
  <c r="H63" i="1"/>
  <c r="H62" i="1"/>
  <c r="H61" i="1"/>
  <c r="H60" i="1"/>
  <c r="H59" i="1"/>
  <c r="H58" i="1"/>
  <c r="H57" i="1"/>
  <c r="H56" i="1"/>
  <c r="H55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4" i="1"/>
  <c r="H33" i="1"/>
  <c r="H32" i="1"/>
  <c r="H31" i="1"/>
  <c r="H30" i="1"/>
  <c r="H29" i="1"/>
  <c r="H28" i="1"/>
  <c r="H27" i="1"/>
  <c r="H26" i="1"/>
  <c r="H25" i="1"/>
  <c r="J25" i="1" s="1"/>
  <c r="N25" i="1" s="1"/>
  <c r="O25" i="1" s="1"/>
  <c r="H24" i="1"/>
  <c r="H23" i="1"/>
  <c r="H22" i="1"/>
  <c r="H21" i="1"/>
  <c r="H20" i="1"/>
  <c r="H17" i="1"/>
  <c r="H16" i="1"/>
  <c r="H15" i="1"/>
  <c r="H14" i="1"/>
  <c r="H13" i="1"/>
  <c r="H12" i="1"/>
  <c r="H11" i="1"/>
  <c r="H10" i="1"/>
  <c r="H9" i="1"/>
  <c r="H8" i="1"/>
  <c r="H7" i="1"/>
  <c r="H6" i="1"/>
  <c r="J6" i="1" s="1"/>
  <c r="N6" i="1" s="1"/>
  <c r="O6" i="1" s="1"/>
  <c r="H5" i="1"/>
  <c r="J5" i="1" s="1"/>
  <c r="N5" i="1" s="1"/>
  <c r="O5" i="1" s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J79" i="1" s="1"/>
  <c r="N79" i="1" s="1"/>
  <c r="O79" i="1" s="1"/>
  <c r="H78" i="1"/>
  <c r="H77" i="1"/>
  <c r="H76" i="1"/>
  <c r="H75" i="1"/>
  <c r="H74" i="1"/>
  <c r="H73" i="1"/>
  <c r="H70" i="1"/>
  <c r="H69" i="1"/>
  <c r="H68" i="1"/>
  <c r="H67" i="1"/>
  <c r="H6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O286" i="1" l="1"/>
  <c r="A68" i="1"/>
  <c r="A69" i="1" s="1"/>
  <c r="A70" i="1" s="1"/>
  <c r="A73" i="1" s="1"/>
  <c r="A74" i="1" s="1"/>
  <c r="A75" i="1" s="1"/>
  <c r="A76" i="1" s="1"/>
  <c r="A77" i="1" s="1"/>
  <c r="A78" i="1" s="1"/>
  <c r="A79" i="1" s="1"/>
  <c r="A80" i="1" s="1"/>
  <c r="A82" i="1" l="1"/>
  <c r="A83" i="1" s="1"/>
  <c r="A84" i="1" s="1"/>
  <c r="A85" i="1" s="1"/>
  <c r="A86" i="1" s="1"/>
  <c r="A87" i="1" s="1"/>
  <c r="A88" i="1" s="1"/>
  <c r="A91" i="1" s="1"/>
  <c r="A92" i="1" s="1"/>
  <c r="A93" i="1" s="1"/>
  <c r="A95" i="1" l="1"/>
  <c r="A96" i="1" s="1"/>
  <c r="A97" i="1" s="1"/>
  <c r="A98" i="1" s="1"/>
  <c r="A99" i="1" s="1"/>
  <c r="A101" i="1" l="1"/>
  <c r="A102" i="1" s="1"/>
  <c r="A103" i="1" s="1"/>
  <c r="A104" i="1" s="1"/>
  <c r="A105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l="1"/>
  <c r="A140" i="1" s="1"/>
  <c r="A141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l="1"/>
  <c r="A222" i="1" s="1"/>
  <c r="A223" i="1" s="1"/>
  <c r="A224" i="1" s="1"/>
  <c r="A225" i="1" s="1"/>
  <c r="A226" i="1" s="1"/>
  <c r="A227" i="1" s="1"/>
  <c r="A228" i="1" s="1"/>
  <c r="A229" i="1" s="1"/>
  <c r="A230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72" i="1" l="1"/>
  <c r="A273" i="1" s="1"/>
  <c r="A275" i="1" l="1"/>
  <c r="A276" i="1" s="1"/>
  <c r="A277" i="1" s="1"/>
  <c r="A278" i="1" s="1"/>
  <c r="A279" i="1" s="1"/>
  <c r="A280" i="1" s="1"/>
  <c r="A282" i="1" s="1"/>
</calcChain>
</file>

<file path=xl/sharedStrings.xml><?xml version="1.0" encoding="utf-8"?>
<sst xmlns="http://schemas.openxmlformats.org/spreadsheetml/2006/main" count="1267" uniqueCount="576">
  <si>
    <t>Description</t>
  </si>
  <si>
    <t>C006T94</t>
  </si>
  <si>
    <t>ACETONE    4L     UN1090-3</t>
  </si>
  <si>
    <t>2903H07</t>
  </si>
  <si>
    <t>ACTIVATE SPRAYER + 6 CARTS PR  ORM-D</t>
  </si>
  <si>
    <t>C010Q77</t>
  </si>
  <si>
    <t>AGAR NOBLE 100G</t>
  </si>
  <si>
    <t>2902G05</t>
  </si>
  <si>
    <t>ALCONOX. 4 LB. BX</t>
  </si>
  <si>
    <t>C030R32</t>
  </si>
  <si>
    <t>Ammonium Hydroxide (28.0-30.0% as NH…) 500 mL AR®</t>
  </si>
  <si>
    <t>AUTOCLAVE TAPE 1/2"  x 60 YD</t>
  </si>
  <si>
    <t>1304F50</t>
  </si>
  <si>
    <t>1303N28</t>
  </si>
  <si>
    <t>1230Y87</t>
  </si>
  <si>
    <t>1228X76</t>
  </si>
  <si>
    <t>BATTERY OVATION</t>
  </si>
  <si>
    <t>5663F41</t>
  </si>
  <si>
    <t>BEADS GLASS 5MM.1-LB-CS</t>
  </si>
  <si>
    <t>4429G20</t>
  </si>
  <si>
    <t>1235C70</t>
  </si>
  <si>
    <t>BENCH/PORT CONDUCTIVITY METER</t>
  </si>
  <si>
    <t>BIG DIGIT THERMOMETER</t>
  </si>
  <si>
    <t>7230R76</t>
  </si>
  <si>
    <t>Bod Probe 5010</t>
  </si>
  <si>
    <t>1232W53</t>
  </si>
  <si>
    <t>BOEKEL SLIDE CABINET 21X17X6</t>
  </si>
  <si>
    <t>1729B40</t>
  </si>
  <si>
    <t>BOTTLE 5 GALLON. CS 1          16</t>
  </si>
  <si>
    <t>1764J40</t>
  </si>
  <si>
    <t>BOTTLE DROPPER CLEAR 2OZ CS24</t>
  </si>
  <si>
    <t>1758G49</t>
  </si>
  <si>
    <t>BOTTLE SPRAYER 22OZ</t>
  </si>
  <si>
    <t>1717V08</t>
  </si>
  <si>
    <t>1720R18</t>
  </si>
  <si>
    <t>7755R36</t>
  </si>
  <si>
    <t>BOTTLETOP BURET 50ML</t>
  </si>
  <si>
    <t>1709A73</t>
  </si>
  <si>
    <t>C000N64</t>
  </si>
  <si>
    <t>Bromothymol Blue Indicator, 0.04%,500mL</t>
  </si>
  <si>
    <t>1701F65</t>
  </si>
  <si>
    <t>4120G23</t>
  </si>
  <si>
    <t>BUFFER SOLUTN PH7.1QT(950ML)</t>
  </si>
  <si>
    <t>C121A05</t>
  </si>
  <si>
    <t>BUFFERED PEPTONE WATER    500G</t>
  </si>
  <si>
    <t>4120G62</t>
  </si>
  <si>
    <t>BUFR  PH7  COLOR-CODE 1GAL</t>
  </si>
  <si>
    <t>4120G70</t>
  </si>
  <si>
    <t>BUFR PH10  COLOR-CODE 1GAL</t>
  </si>
  <si>
    <t>1951F15</t>
  </si>
  <si>
    <t>1951F25</t>
  </si>
  <si>
    <t>2714S07</t>
  </si>
  <si>
    <t>1753F80</t>
  </si>
  <si>
    <t>CARBOY W/SPIGOT  5L</t>
  </si>
  <si>
    <t>8495V17</t>
  </si>
  <si>
    <t>2594G50</t>
  </si>
  <si>
    <t>2610L45</t>
  </si>
  <si>
    <t>2610L52</t>
  </si>
  <si>
    <t>2713Q89</t>
  </si>
  <si>
    <t>CG COLUMN DB-1701 25MMX30</t>
  </si>
  <si>
    <t>2904A20</t>
  </si>
  <si>
    <t>C180N07</t>
  </si>
  <si>
    <t>CHLORIDE STD 1000PPM 500ML</t>
  </si>
  <si>
    <t>C184E68</t>
  </si>
  <si>
    <t>CHLOROFORM  MCB/EM CX1054. 4L       UN1888-6.1</t>
  </si>
  <si>
    <t>2715H32</t>
  </si>
  <si>
    <t>2848Y40</t>
  </si>
  <si>
    <t>2702A41</t>
  </si>
  <si>
    <t>1223K14</t>
  </si>
  <si>
    <t>ClickSeal Centrifuge Tube 0.65ml Blue</t>
  </si>
  <si>
    <t>9853Q02</t>
  </si>
  <si>
    <t>COLIFORM SAMPLE CONTAINER, STERILE WITH SODIUM THI</t>
  </si>
  <si>
    <t>3239M50</t>
  </si>
  <si>
    <t>3239M55</t>
  </si>
  <si>
    <t>2714M52</t>
  </si>
  <si>
    <t>3274F26</t>
  </si>
  <si>
    <t>3320C62</t>
  </si>
  <si>
    <t>CRUCIBLE  40 ML  0.6 MM</t>
  </si>
  <si>
    <t>3488N25</t>
  </si>
  <si>
    <t>9217G15</t>
  </si>
  <si>
    <t>9219K13</t>
  </si>
  <si>
    <t>3545G10</t>
  </si>
  <si>
    <t>CYLINDER  1000 ML</t>
  </si>
  <si>
    <t>2713S27</t>
  </si>
  <si>
    <t>DB-5.625 30M  0.25MM  0.25UM</t>
  </si>
  <si>
    <t>3752L20</t>
  </si>
  <si>
    <t>DESICCANT PACK  150 MM</t>
  </si>
  <si>
    <t>2902L10</t>
  </si>
  <si>
    <t>2903J48</t>
  </si>
  <si>
    <t>DISCIDE GAL                    UN1219-3</t>
  </si>
  <si>
    <t>9215F90</t>
  </si>
  <si>
    <t>Disp. Centrifuge Tube, Screw Cap Closure, 15mL</t>
  </si>
  <si>
    <t>8244V60</t>
  </si>
  <si>
    <t>DRENCH HOSE  SINGLE HEAD EA</t>
  </si>
  <si>
    <t>6625B47</t>
  </si>
  <si>
    <t>DUAL GOOSENECK SELFSUPT 58.4CM</t>
  </si>
  <si>
    <t>C000P59</t>
  </si>
  <si>
    <t>EDTA DISODIUM SALT DIHYDRATE, 500g</t>
  </si>
  <si>
    <t>4136L96</t>
  </si>
  <si>
    <t>1235B65</t>
  </si>
  <si>
    <t>ELECTRODE  EPOXY TRIODE</t>
  </si>
  <si>
    <t>7732C67</t>
  </si>
  <si>
    <t>7732C53</t>
  </si>
  <si>
    <t>EPTIP 2-200UL REFILL CS 960</t>
  </si>
  <si>
    <t>7732C51</t>
  </si>
  <si>
    <t>7732C87</t>
  </si>
  <si>
    <t>1234K85</t>
  </si>
  <si>
    <t>0609P15</t>
  </si>
  <si>
    <t>ETHYL ALCOHOL 95% DENATUR  20L UN1175-3</t>
  </si>
  <si>
    <t>4153W50</t>
  </si>
  <si>
    <t>FILLING SOLN 3M KCL PK 5X50ML</t>
  </si>
  <si>
    <t>4704N10</t>
  </si>
  <si>
    <t>4712B30</t>
  </si>
  <si>
    <t>4716Q25</t>
  </si>
  <si>
    <t>0898U47</t>
  </si>
  <si>
    <t>4619B71</t>
  </si>
  <si>
    <t>4997K70</t>
  </si>
  <si>
    <t>FLASK  VOLUMETRIC 1000 ML</t>
  </si>
  <si>
    <t>5003B18</t>
  </si>
  <si>
    <t>4997K76</t>
  </si>
  <si>
    <t>FLASK  VOLUMETRIC 2000 ML</t>
  </si>
  <si>
    <t>5003B51</t>
  </si>
  <si>
    <t>1086F40</t>
  </si>
  <si>
    <t>FOIL  18 IN. X 500FT. ROLL</t>
  </si>
  <si>
    <t>C001K36</t>
  </si>
  <si>
    <t>FORMALIN NEUT BUFF 10% 4L</t>
  </si>
  <si>
    <t>0190C20</t>
  </si>
  <si>
    <t>1094M31</t>
  </si>
  <si>
    <t>1094M19</t>
  </si>
  <si>
    <t>1094L55</t>
  </si>
  <si>
    <t>3409Y30</t>
  </si>
  <si>
    <t>GENERATOR 7X195MM W/SAW TTH</t>
  </si>
  <si>
    <t>5762G52</t>
  </si>
  <si>
    <t>C376G23</t>
  </si>
  <si>
    <t>2591L04</t>
  </si>
  <si>
    <t>HCCP FREEZER THERMOMETER</t>
  </si>
  <si>
    <t>9329G35</t>
  </si>
  <si>
    <t>HEKTOEN ENTERIC AGAR      500G</t>
  </si>
  <si>
    <t>C383W70</t>
  </si>
  <si>
    <t>HOTPLATE CIMAREC ALUM 120V 7X7</t>
  </si>
  <si>
    <t>1233L62</t>
  </si>
  <si>
    <t>ILLUMINATOR 150W MI-150 115V</t>
  </si>
  <si>
    <t>6625B38</t>
  </si>
  <si>
    <t>2715N69</t>
  </si>
  <si>
    <t>INERT SOURCE WASHER  5973</t>
  </si>
  <si>
    <t>6705C27</t>
  </si>
  <si>
    <t>INFRARED THERMOMETER GUN</t>
  </si>
  <si>
    <t>1235C95</t>
  </si>
  <si>
    <t>INOCULATING NEEDLE  70 MM      PC1</t>
  </si>
  <si>
    <t>2715H27</t>
  </si>
  <si>
    <t>INSULATOR ULTRA  73</t>
  </si>
  <si>
    <t>7010F80</t>
  </si>
  <si>
    <t>ISOPENTYL ALCOHOL AR(ACS) 500ML  UN1105-3</t>
  </si>
  <si>
    <t>ISOPROPYL ALCOHOL ACS PP 19L  UN1219</t>
  </si>
  <si>
    <t>C001P37</t>
  </si>
  <si>
    <t>IVORY PERFORATED BOWL 3 OZ.</t>
  </si>
  <si>
    <t>6277K68</t>
  </si>
  <si>
    <t>1225Z00</t>
  </si>
  <si>
    <t>2904D11</t>
  </si>
  <si>
    <t>KIMWIPES  SMALL. BX</t>
  </si>
  <si>
    <t>2904F24</t>
  </si>
  <si>
    <t>2904F39</t>
  </si>
  <si>
    <t>KIMWIPES LARGE  BOX</t>
  </si>
  <si>
    <t>1234Z62</t>
  </si>
  <si>
    <t>6258H12</t>
  </si>
  <si>
    <t>LABMAT BENCH PAPER.15.2 M RL</t>
  </si>
  <si>
    <t>7310W22</t>
  </si>
  <si>
    <t>5152M18</t>
  </si>
  <si>
    <t>LACTOSE BROTH             500G</t>
  </si>
  <si>
    <t>C383R20</t>
  </si>
  <si>
    <t>LAMP QRTZ HALGN F/3000+3200</t>
  </si>
  <si>
    <t>6625B53</t>
  </si>
  <si>
    <t>LAMP TUNGSTEN ASSEMBL G1315A</t>
  </si>
  <si>
    <t>2715H33</t>
  </si>
  <si>
    <t>9885D43</t>
  </si>
  <si>
    <t>LINER TAPER GLASWL DEACT PK25</t>
  </si>
  <si>
    <t>2714T27</t>
  </si>
  <si>
    <t>LOLLIPOP WATERPROOF THERMOM</t>
  </si>
  <si>
    <t>1235D23</t>
  </si>
  <si>
    <t>LOOP HOLDER  6-IN</t>
  </si>
  <si>
    <t>7011D73</t>
  </si>
  <si>
    <t>LOOP HOLDER  8-IN</t>
  </si>
  <si>
    <t>7011D70</t>
  </si>
  <si>
    <t>0195A43</t>
  </si>
  <si>
    <t>MACCONKEY SORBITOL AGAR 500G</t>
  </si>
  <si>
    <t>0343X85</t>
  </si>
  <si>
    <t>MAGNESIUM CHLORIDE REAG 500GM</t>
  </si>
  <si>
    <t>C468S48</t>
  </si>
  <si>
    <t>MAYO DISSECT SCISSORS 5.5" STR</t>
  </si>
  <si>
    <t>3867W60</t>
  </si>
  <si>
    <t>9885D40</t>
  </si>
  <si>
    <t>METHANOL BJ HPLC 1L  UN1230</t>
  </si>
  <si>
    <t>METHANOL LC/MS REAGENT 4X4L UN1230-3</t>
  </si>
  <si>
    <t>C490D66</t>
  </si>
  <si>
    <t>METHANOL MCB MX485. 20 L       UN1230-3</t>
  </si>
  <si>
    <t>C490B20</t>
  </si>
  <si>
    <t>METHYL PURPLE IND SOLN,    500ML</t>
  </si>
  <si>
    <t>3241N68</t>
  </si>
  <si>
    <t>METHYL RED NEUTRAL ACS R 25GM</t>
  </si>
  <si>
    <t>METHYLENE BLUE 25g</t>
  </si>
  <si>
    <t>C001Z78</t>
  </si>
  <si>
    <t>METHYL-T-BUTYL ETHER 1L UN2398</t>
  </si>
  <si>
    <t>C001Q74</t>
  </si>
  <si>
    <t>M-FC W/ROSOLIC ACID 2ML PK 50</t>
  </si>
  <si>
    <t>C337C68</t>
  </si>
  <si>
    <t>8294D17</t>
  </si>
  <si>
    <t>Mo Bio Grade Water 5 x 200 ml</t>
  </si>
  <si>
    <t>B001B09</t>
  </si>
  <si>
    <t>MOLECULAR GRADE WATER 6 X 1L</t>
  </si>
  <si>
    <t>B003L61</t>
  </si>
  <si>
    <t>NAOH PELLETS 1KG  UN1823-8</t>
  </si>
  <si>
    <t>7684D05</t>
  </si>
  <si>
    <t>Non-Sterile Solution Basin PVC  55ml</t>
  </si>
  <si>
    <t>ORGANIZER PH METER SMALL</t>
  </si>
  <si>
    <t>7760B50</t>
  </si>
  <si>
    <t>1230Z96</t>
  </si>
  <si>
    <t>3489B66</t>
  </si>
  <si>
    <t>PH BUFFER 4.0 REF STD 4L</t>
  </si>
  <si>
    <t>C001R64</t>
  </si>
  <si>
    <t>PH BUFFER 7.0 REF STD 4L</t>
  </si>
  <si>
    <t>C001R71</t>
  </si>
  <si>
    <t>1304L24</t>
  </si>
  <si>
    <t>1229X57</t>
  </si>
  <si>
    <t>9329C33</t>
  </si>
  <si>
    <t>POT PHOSPHATE RE MONO XT 500GM</t>
  </si>
  <si>
    <t>C624W38</t>
  </si>
  <si>
    <t>POT. BROMIDE MCB PX 1378. 25G</t>
  </si>
  <si>
    <t>C609Q42</t>
  </si>
  <si>
    <t>POTASSIUM CHLRD EA500G</t>
  </si>
  <si>
    <t>0612B10</t>
  </si>
  <si>
    <t>POTASSIUM PHTHALATE AR 500G</t>
  </si>
  <si>
    <t>C604G60</t>
  </si>
  <si>
    <t>REAGENT RESERV,50ML,WHT,PS,S,IND,1/100</t>
  </si>
  <si>
    <t xml:space="preserve"> RESPK 20 200 1000 UL EP</t>
  </si>
  <si>
    <t>7684D02</t>
  </si>
  <si>
    <t>ROLL STOCK KAPAK 16"X125ft</t>
  </si>
  <si>
    <t>1312A29</t>
  </si>
  <si>
    <t>SAFETY POUCH STAND</t>
  </si>
  <si>
    <t>8945C04</t>
  </si>
  <si>
    <t>1251T76</t>
  </si>
  <si>
    <t>3883B55</t>
  </si>
  <si>
    <t>3883B59</t>
  </si>
  <si>
    <t>2714T63</t>
  </si>
  <si>
    <t>SETTLOMETER JAR W/COVER-PC</t>
  </si>
  <si>
    <t>1228A15</t>
  </si>
  <si>
    <t>1135C28</t>
  </si>
  <si>
    <t>SIEVE 12" FH BF/SC  #100</t>
  </si>
  <si>
    <t>8320I40</t>
  </si>
  <si>
    <t>SIEVE 12" FH BF/SC  #200</t>
  </si>
  <si>
    <t>8320I44</t>
  </si>
  <si>
    <t>SIEVE FULL 8" SS/BRASS  #8</t>
  </si>
  <si>
    <t>8319Y13</t>
  </si>
  <si>
    <t>SIEVE FULL 8" SS/BRASS #10</t>
  </si>
  <si>
    <t>8319Y16</t>
  </si>
  <si>
    <t>SIEVE FULL 8" SS/BRASS #100</t>
  </si>
  <si>
    <t>8319Y61</t>
  </si>
  <si>
    <t>SIEVE FULL 8" SS/BRASS #200</t>
  </si>
  <si>
    <t>8319Y73</t>
  </si>
  <si>
    <t>1135C55</t>
  </si>
  <si>
    <t>9885D55</t>
  </si>
  <si>
    <t>SOD HYDROXIDE 50% AQUEOUS 4L   UN1824</t>
  </si>
  <si>
    <t>C001C81</t>
  </si>
  <si>
    <t>SOD.HYDROX-SOD.THIOSULF 4L     UN1824-8</t>
  </si>
  <si>
    <t>C716F54</t>
  </si>
  <si>
    <t>SODIUM BICARBONATE RGT PO 12KG</t>
  </si>
  <si>
    <t>0610L99</t>
  </si>
  <si>
    <t>SODIUM BORATE             SX0355-1  500G</t>
  </si>
  <si>
    <t>0610M30</t>
  </si>
  <si>
    <t>SODIUM CARBONATE ANHYDRO 500G</t>
  </si>
  <si>
    <t>C709K05</t>
  </si>
  <si>
    <t>SODIUM CHLORIDE 12KG</t>
  </si>
  <si>
    <t>C710L58</t>
  </si>
  <si>
    <t>SODIUM DOD.SULFATE UPR RE100G UN1325-4.1</t>
  </si>
  <si>
    <t>C714F02</t>
  </si>
  <si>
    <t>SODIUM HYDROXIDE ACS 12KG  UN1823-8</t>
  </si>
  <si>
    <t>C715N58</t>
  </si>
  <si>
    <t>SODIUM HYDROXIDE PEL 500GM UN1823-8</t>
  </si>
  <si>
    <t>SODIUM SULFATE ANHY POWDE 500GM</t>
  </si>
  <si>
    <t>0611P49</t>
  </si>
  <si>
    <t>SODIUM SULFATE BAR PEST 500GM</t>
  </si>
  <si>
    <t>C724B56</t>
  </si>
  <si>
    <t>Sodium Thiosulfate 5-Hyd ACS 500 g</t>
  </si>
  <si>
    <t>C998X07</t>
  </si>
  <si>
    <t>SOFTCIDE PUMP 32 OZ.</t>
  </si>
  <si>
    <t>2903L05</t>
  </si>
  <si>
    <t>SPATULA,FLAT END/SPOON,S,IND,1/100</t>
  </si>
  <si>
    <t>8339Q46</t>
  </si>
  <si>
    <t>8608Q65</t>
  </si>
  <si>
    <t>SPONGE 6-1/4X 3-3/8X1"EA</t>
  </si>
  <si>
    <t>1233M32</t>
  </si>
  <si>
    <t>SPONGE 6-1/4X4-1/8X1-5/8"EA</t>
  </si>
  <si>
    <t>1233M34</t>
  </si>
  <si>
    <t>1758G43</t>
  </si>
  <si>
    <t>C377E40</t>
  </si>
  <si>
    <t>7683X50</t>
  </si>
  <si>
    <t>7683X74</t>
  </si>
  <si>
    <t>1232A71</t>
  </si>
  <si>
    <t>Sterile culture tubes, 12x75, w/2 position cap, PS</t>
  </si>
  <si>
    <t>1000B38</t>
  </si>
  <si>
    <t>8614R09</t>
  </si>
  <si>
    <t>3436B40</t>
  </si>
  <si>
    <t>8741G26</t>
  </si>
  <si>
    <t>STOPPER NEOPRENE 11. 1-LB BAG</t>
  </si>
  <si>
    <t>8745H20</t>
  </si>
  <si>
    <t>STOPPER ONE-HOLE 12.1-LB BAG</t>
  </si>
  <si>
    <t>8741G32</t>
  </si>
  <si>
    <t>SULFATE STANDARD 500ML</t>
  </si>
  <si>
    <t>C742D20</t>
  </si>
  <si>
    <t>SULFURIC ACID 0.02N 4L</t>
  </si>
  <si>
    <t>C748W07</t>
  </si>
  <si>
    <t>SULFURIC ACID 500ML UN1830-8</t>
  </si>
  <si>
    <t>C746D50</t>
  </si>
  <si>
    <t>SULFURIC ACID ACS 2.5L UN1830</t>
  </si>
  <si>
    <t>C000A75</t>
  </si>
  <si>
    <t>SYRINGE 1001 LTN GT 1.0ML</t>
  </si>
  <si>
    <t>SYRINGE 1010LTN GT 10ML</t>
  </si>
  <si>
    <t>8936H60</t>
  </si>
  <si>
    <t>1229P20</t>
  </si>
  <si>
    <t>SYRINGE FILTER,25MM,0.45UM,PTFE,NS,IND,1/50</t>
  </si>
  <si>
    <t>8600B27</t>
  </si>
  <si>
    <t>9212K21</t>
  </si>
  <si>
    <t>TETRATHIONATE BROTH BASE 500G</t>
  </si>
  <si>
    <t>C804M25</t>
  </si>
  <si>
    <t>THERMOMETERS REF/FRZ TRACEBL</t>
  </si>
  <si>
    <t>9327L12</t>
  </si>
  <si>
    <t>7733T99</t>
  </si>
  <si>
    <t>TISAB BUFFER 3.8L</t>
  </si>
  <si>
    <t>4210F40</t>
  </si>
  <si>
    <t>TOWLET DISCIDE 6X6.75 CAN</t>
  </si>
  <si>
    <t>2903J32</t>
  </si>
  <si>
    <t>TRANSFERPETTE 0.5-10UL</t>
  </si>
  <si>
    <t>7728R27</t>
  </si>
  <si>
    <t>TRIS (BUFFER) BAR        500G</t>
  </si>
  <si>
    <t>C833U40</t>
  </si>
  <si>
    <t>TSA PLATE W/5% SB 100X10MM</t>
  </si>
  <si>
    <t>1231L45</t>
  </si>
  <si>
    <t>TUBING 3/16 X 1/16.50FT REEL</t>
  </si>
  <si>
    <t>9519S67</t>
  </si>
  <si>
    <t>TUBING 3/8 X 3/32.LGH 12 FT</t>
  </si>
  <si>
    <t>9521W20</t>
  </si>
  <si>
    <t>ULTRASONIC CLEANER-1510 W/DTIME HT 117V</t>
  </si>
  <si>
    <t>2890B17</t>
  </si>
  <si>
    <t>UVM MODIFIED LISTERIA 500G</t>
  </si>
  <si>
    <t>C858A01</t>
  </si>
  <si>
    <t>9668B32</t>
  </si>
  <si>
    <t>VRB AGAR(VIOLET RED BILE)500GM</t>
  </si>
  <si>
    <t>C863T05</t>
  </si>
  <si>
    <t>1227W35</t>
  </si>
  <si>
    <t>WATER BATH MODEL 280 115V</t>
  </si>
  <si>
    <t>9826M01</t>
  </si>
  <si>
    <t>WATER EA 4L</t>
  </si>
  <si>
    <t>6960A07</t>
  </si>
  <si>
    <t>WELL PLT CL PS CB CS60  96</t>
  </si>
  <si>
    <t>C864T84</t>
  </si>
  <si>
    <t>7310W30</t>
  </si>
  <si>
    <t>1230Y22</t>
  </si>
  <si>
    <t>XYLOSE LYSIN DEXYCHLT USP 500GM</t>
  </si>
  <si>
    <t>9338E70</t>
  </si>
  <si>
    <t>4260E80</t>
  </si>
  <si>
    <t>7735E10</t>
  </si>
  <si>
    <t>9885E07</t>
  </si>
  <si>
    <t>8929E09</t>
  </si>
  <si>
    <t>Glove, Latex, Aloe, Small</t>
  </si>
  <si>
    <t>GRAM Stain Set w/ Stab Iodine</t>
  </si>
  <si>
    <t>C874L05</t>
  </si>
  <si>
    <t>STAIN GRAM DECOLORIZER    250ML</t>
  </si>
  <si>
    <t>STERIKON PLUS BIOINDICAT</t>
  </si>
  <si>
    <t>0190E79</t>
  </si>
  <si>
    <t>1220R19</t>
  </si>
  <si>
    <t>8945G65</t>
  </si>
  <si>
    <t xml:space="preserve">SHARPS COLLECTORS  6.9 QT  </t>
  </si>
  <si>
    <t>4153N60</t>
  </si>
  <si>
    <t>ELECRTODE  BNC</t>
  </si>
  <si>
    <t>ELECT GEN PURP GLASS BODY COM pH range 0-14</t>
  </si>
  <si>
    <t>FTA HEMAGLUTINAT BUF 500G</t>
  </si>
  <si>
    <t>0146N36</t>
  </si>
  <si>
    <t>SHAKER  VORTEX GENIE 2  120 V</t>
  </si>
  <si>
    <t>1220Z88</t>
  </si>
  <si>
    <t>1220Z87</t>
  </si>
  <si>
    <t>1220Z81</t>
  </si>
  <si>
    <t>1222B00</t>
  </si>
  <si>
    <t>1220Z84</t>
  </si>
  <si>
    <t>1220Z80</t>
  </si>
  <si>
    <t>1251E12</t>
  </si>
  <si>
    <t>1224V51</t>
  </si>
  <si>
    <t>1 Lab chemicals</t>
  </si>
  <si>
    <t>Culture Media</t>
  </si>
  <si>
    <t>Plasticware</t>
  </si>
  <si>
    <t>Glassware</t>
  </si>
  <si>
    <t>Misc. Expendable Supply</t>
  </si>
  <si>
    <t>Misc. Equipment</t>
  </si>
  <si>
    <t>Biotechnology Product</t>
  </si>
  <si>
    <t>Safety Equipment</t>
  </si>
  <si>
    <t>Miscellaneous</t>
  </si>
  <si>
    <t>IV</t>
  </si>
  <si>
    <t>Category</t>
  </si>
  <si>
    <t>Discounted Unit Price Calculation</t>
  </si>
  <si>
    <t>Bid Total Calculation</t>
  </si>
  <si>
    <t>Catalogue Price</t>
  </si>
  <si>
    <t>Units Provided for Catalogue Price</t>
  </si>
  <si>
    <t xml:space="preserve">Unit Price </t>
  </si>
  <si>
    <t>Discounted Unit Price</t>
  </si>
  <si>
    <t>Unit (For Calculation Purposes)</t>
  </si>
  <si>
    <t>Estimated Unit Qty</t>
  </si>
  <si>
    <t>Item Total Cost</t>
  </si>
  <si>
    <t>1 Liter</t>
  </si>
  <si>
    <t>1 mL</t>
  </si>
  <si>
    <t>1 Gram</t>
  </si>
  <si>
    <t>1 oz</t>
  </si>
  <si>
    <t>1 kg</t>
  </si>
  <si>
    <t>1 mm</t>
  </si>
  <si>
    <t>1 each</t>
  </si>
  <si>
    <t>1 ech</t>
  </si>
  <si>
    <t>1 cover</t>
  </si>
  <si>
    <t>1 glove</t>
  </si>
  <si>
    <t>1 pair</t>
  </si>
  <si>
    <t>1 tab</t>
  </si>
  <si>
    <t>1 lb</t>
  </si>
  <si>
    <t>1 tube</t>
  </si>
  <si>
    <t>1 tip</t>
  </si>
  <si>
    <t>1 stirrer</t>
  </si>
  <si>
    <t>1 bulb</t>
  </si>
  <si>
    <t>1 kit</t>
  </si>
  <si>
    <t>1 bottle</t>
  </si>
  <si>
    <t>1 cap</t>
  </si>
  <si>
    <t>1 bag</t>
  </si>
  <si>
    <t>1 wipe</t>
  </si>
  <si>
    <t>1 clamp</t>
  </si>
  <si>
    <t>1 needle</t>
  </si>
  <si>
    <t>1 bowl</t>
  </si>
  <si>
    <t>1 towel</t>
  </si>
  <si>
    <t>1 inch</t>
  </si>
  <si>
    <t>1 boat</t>
  </si>
  <si>
    <t>1 scissor</t>
  </si>
  <si>
    <t>1 dish</t>
  </si>
  <si>
    <t>1 plate</t>
  </si>
  <si>
    <t>1 blade</t>
  </si>
  <si>
    <t>1 bar</t>
  </si>
  <si>
    <t>1 sponge</t>
  </si>
  <si>
    <t>Item No.</t>
  </si>
  <si>
    <t>I.</t>
  </si>
  <si>
    <t>Lab Chemicals</t>
  </si>
  <si>
    <t>Manufacturer Product No.</t>
  </si>
  <si>
    <t>II.</t>
  </si>
  <si>
    <t>III.</t>
  </si>
  <si>
    <t>V.</t>
  </si>
  <si>
    <t>VI.</t>
  </si>
  <si>
    <t>VII.</t>
  </si>
  <si>
    <t>VIII.</t>
  </si>
  <si>
    <t>IX.</t>
  </si>
  <si>
    <t>IMMERSION OIL TYPE A 1 oz</t>
  </si>
  <si>
    <t>1 yd</t>
  </si>
  <si>
    <t>1 ft</t>
  </si>
  <si>
    <t>Discount Percentage</t>
  </si>
  <si>
    <t>1 quart</t>
  </si>
  <si>
    <t>1 set</t>
  </si>
  <si>
    <t>1 pack</t>
  </si>
  <si>
    <t>1717N03</t>
  </si>
  <si>
    <t>1216Z69</t>
  </si>
  <si>
    <t>C036Q81</t>
  </si>
  <si>
    <t>C000N05</t>
  </si>
  <si>
    <t>0563X69</t>
  </si>
  <si>
    <t>C715Q16</t>
  </si>
  <si>
    <t>8929 E01</t>
  </si>
  <si>
    <t>9544T745</t>
  </si>
  <si>
    <t>List of Discount Percentages:</t>
  </si>
  <si>
    <t>(Use additional sheets if needed for number of discount percentages being offered.)</t>
  </si>
  <si>
    <t>I</t>
  </si>
  <si>
    <t>II</t>
  </si>
  <si>
    <t>III</t>
  </si>
  <si>
    <t>V</t>
  </si>
  <si>
    <t>VI</t>
  </si>
  <si>
    <t>VII</t>
  </si>
  <si>
    <t>VIII</t>
  </si>
  <si>
    <t>IX</t>
  </si>
  <si>
    <t>Miscellaneous Expendable Supply</t>
  </si>
  <si>
    <t>Miscellaneous Equipment</t>
  </si>
  <si>
    <t xml:space="preserve">KIMWIPES 1PLY 12X12 </t>
  </si>
  <si>
    <t>LABELTAPE WHITE 1/2IN.</t>
  </si>
  <si>
    <t xml:space="preserve">LARGE WEIGH BOATS </t>
  </si>
  <si>
    <t xml:space="preserve">MEDIUM WEIGH BOAT </t>
  </si>
  <si>
    <t>PASTEUR PIPET 5 3/4"</t>
  </si>
  <si>
    <t>PCR TUBES THIN WALL 0.5ML FLT CAP</t>
  </si>
  <si>
    <t>PETRI DISH 50X9MM W/PAD</t>
  </si>
  <si>
    <t xml:space="preserve">PIPET SERO PLAS IW 10ML </t>
  </si>
  <si>
    <t>PIPET SERO PLAS IW 25ML</t>
  </si>
  <si>
    <t xml:space="preserve">PIPET SEROL DISP 10X.1ML </t>
  </si>
  <si>
    <t xml:space="preserve">PIPET TIP 1000uL FILTER STRL </t>
  </si>
  <si>
    <t xml:space="preserve">PIPT SERO PLAS BULK 10ML </t>
  </si>
  <si>
    <t xml:space="preserve">PIPT SERO PLAS BULK 25ML </t>
  </si>
  <si>
    <t xml:space="preserve">PLATES TLC GLS SI60 F254 </t>
  </si>
  <si>
    <t>PLAIN ZIP BG 2MIL   6X9"</t>
  </si>
  <si>
    <t xml:space="preserve">WIPE BIO-SCREEN 16"X100' </t>
  </si>
  <si>
    <t>XPIERCE PRE CUT VINYL STRL</t>
  </si>
  <si>
    <t xml:space="preserve">SAMPLE BAG  LDPE 9X13"  </t>
  </si>
  <si>
    <t xml:space="preserve">SCALPEL BLADE NO. 10. </t>
  </si>
  <si>
    <t xml:space="preserve">SCALPEL BLADE NO. 11. </t>
  </si>
  <si>
    <t xml:space="preserve">SMALL WEIGH CANOE </t>
  </si>
  <si>
    <t xml:space="preserve">SMALL HEXAGON WEIGH DISH </t>
  </si>
  <si>
    <t>STIRRING BAR ASSORT.</t>
  </si>
  <si>
    <t>SPRAY WASH BOTTLE 240ML</t>
  </si>
  <si>
    <t>STOMACHER BAG BA6042</t>
  </si>
  <si>
    <t>STOPPER 1-HOLE 11-1/2.1-LB bag</t>
  </si>
  <si>
    <t>SYRINGE 3ML 20GX1.IN.</t>
  </si>
  <si>
    <t>SYRINGE FILTER ACRODISC NYL 0.2uM</t>
  </si>
  <si>
    <t>TEST TUBE 100 X 13MM.</t>
  </si>
  <si>
    <t>TUBING 1/2X9/8X5/16.</t>
  </si>
  <si>
    <t>VACTNR 367815 6ML RED</t>
  </si>
  <si>
    <t>WASH BOTTLE 250 ML.</t>
  </si>
  <si>
    <t>BULB 11X6MM</t>
  </si>
  <si>
    <t>BULB 13X6MM</t>
  </si>
  <si>
    <t>LABTOP COOLER JR CLR -20C</t>
  </si>
  <si>
    <t xml:space="preserve">PIPET CALABRATION KIT </t>
  </si>
  <si>
    <t>POCKET THERMOMETER 4050</t>
  </si>
  <si>
    <t>SEPTA BLD/TMP INLT 11MM</t>
  </si>
  <si>
    <t xml:space="preserve">STEPTIP  0.5ML </t>
  </si>
  <si>
    <t xml:space="preserve">STEPTIP  ST  1.25ML </t>
  </si>
  <si>
    <t xml:space="preserve">STIRRER  S-18520  240V         </t>
  </si>
  <si>
    <t>FINNTIP 10ML</t>
  </si>
  <si>
    <t>TUBE CENTRIFUGE 15mL RACK STRL BLUE</t>
  </si>
  <si>
    <t xml:space="preserve">DETERGENT ALCOTABS </t>
  </si>
  <si>
    <t>BAGS BIOHAZARD AUTOCLAVE RED 8x12</t>
  </si>
  <si>
    <t>FOAM EARPLUGS DECI4200</t>
  </si>
  <si>
    <t xml:space="preserve">SHOE CVR SMS  UV </t>
  </si>
  <si>
    <t>SLEEVE STERI 21.5"</t>
  </si>
  <si>
    <t xml:space="preserve">LOW-JENSEN MD. DEEPS </t>
  </si>
  <si>
    <t>SULFAMETHOXAZOL W/TRIMETH</t>
  </si>
  <si>
    <t>BOTTLE WM LDPE 125ML</t>
  </si>
  <si>
    <t>BOTTLE WM PP 30ML</t>
  </si>
  <si>
    <t>BOTTLE WM SQUAR PP 1000ML</t>
  </si>
  <si>
    <t>BTL LDPE NRW.MTH 500ML.</t>
  </si>
  <si>
    <t>BEAKER FAT/OIL EXTRACTOR 100ML</t>
  </si>
  <si>
    <t>BR AMB GL BOT 8OZ 250ML 24414</t>
  </si>
  <si>
    <t>CAP SCRWTP PR-SLITPTFE B</t>
  </si>
  <si>
    <t>BAG 4 MIL.152 X 254</t>
  </si>
  <si>
    <t xml:space="preserve">BAG WHRLPK FLTR 7.5X12IN </t>
  </si>
  <si>
    <t>CELL  340-750NM 4.5ML</t>
  </si>
  <si>
    <t>CENTRIFUGE TUBE 15 ML.</t>
  </si>
  <si>
    <t>CENTRIFUGE TUBE POLYSTYRN 15ML</t>
  </si>
  <si>
    <t>CENTRIFUGE TUBE PP 50ML</t>
  </si>
  <si>
    <t xml:space="preserve">CHEESECLOTH WIPE </t>
  </si>
  <si>
    <t xml:space="preserve">CI FILMNT THE 5973 MSD </t>
  </si>
  <si>
    <t xml:space="preserve">CLAMP PINCH 1/4-7/16 </t>
  </si>
  <si>
    <t>CLEAR HR VIAL  30UL  1.5ml</t>
  </si>
  <si>
    <t xml:space="preserve">COND. ONE-SHOT  10 MS </t>
  </si>
  <si>
    <t xml:space="preserve">COND. ONE-SHOT  100 MS </t>
  </si>
  <si>
    <t>CONICAL GLASS INSERT</t>
  </si>
  <si>
    <t>CORK XXXX SIZE 2.</t>
  </si>
  <si>
    <t>CULTURE DISH 100X15</t>
  </si>
  <si>
    <t xml:space="preserve">CULTURE TUBE 100X13MM </t>
  </si>
  <si>
    <t>CULTURE TUBE 75X12MM.</t>
  </si>
  <si>
    <t>EPTIP 20-300UL</t>
  </si>
  <si>
    <t xml:space="preserve">EPTIP 2-200UL TRAY </t>
  </si>
  <si>
    <t xml:space="preserve">EPTIP 50-1000UL TRAY </t>
  </si>
  <si>
    <t>EPTIPS RACK ST 0.1-20UL</t>
  </si>
  <si>
    <t xml:space="preserve">FILTER PAPER  7 CM. </t>
  </si>
  <si>
    <t xml:space="preserve">FILTER PAPER #1 11CM </t>
  </si>
  <si>
    <t>FILTER PAPER #42  11CM</t>
  </si>
  <si>
    <t>FILTER PAPER 230 12.5CM</t>
  </si>
  <si>
    <t>FILTER UNIT  150ML 0.45 UM.</t>
  </si>
  <si>
    <t>FLASK  VOLUMETRIC 10ML.</t>
  </si>
  <si>
    <t>FLASK VOLUMETRIC 500 ML.</t>
  </si>
  <si>
    <t xml:space="preserve">GASPAK CAMPY POUCH SYST </t>
  </si>
  <si>
    <t>GASPAK EZ C02 CTR SYST</t>
  </si>
  <si>
    <t>GASPAK INDICAT.STRIPS.</t>
  </si>
  <si>
    <t xml:space="preserve">G-TUBE 2.0ML  NATURAL </t>
  </si>
  <si>
    <t>KAYDRY 12X12 WIPES</t>
  </si>
  <si>
    <t xml:space="preserve">KIMTEX SHOP TOWEL  </t>
  </si>
  <si>
    <t>1 kG</t>
  </si>
  <si>
    <t>1mL</t>
  </si>
  <si>
    <t>LABSUP13 - Pricing Pages</t>
  </si>
  <si>
    <t>TOTAL COST BID:</t>
  </si>
  <si>
    <t>Vendors should complete all columns</t>
  </si>
  <si>
    <t>Pricing page Eligible Item Description  -   All references to brand names are for illustration purposes only and vendors may be the brand listed or an equal product.</t>
  </si>
  <si>
    <t>Pricing page Eligible Item Description  -    All references to brand names are for illustration purposes only and vendors may be the brand listed or an equal product.</t>
  </si>
  <si>
    <r>
      <rPr>
        <b/>
        <sz val="7"/>
        <rFont val="Arial"/>
        <family val="2"/>
      </rPr>
      <t xml:space="preserve">DISCOUNT </t>
    </r>
    <r>
      <rPr>
        <b/>
        <sz val="5"/>
        <rFont val="Arial"/>
        <family val="2"/>
      </rPr>
      <t>PERCENTAGE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</si>
</sst>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3"/>
      <name val="Calibri"/>
      <family val="2"/>
      <scheme val="minor"/>
    </font>
    <font>
      <b/>
      <i/>
      <sz val="11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b/>
      <sz val="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38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/>
    </xf>
    <xf numFmtId="44" fontId="5" fillId="0" borderId="1" xfId="2" applyNumberFormat="1" applyFont="1" applyBorder="1" applyProtection="1"/>
    <xf numFmtId="44" fontId="5" fillId="0" borderId="1" xfId="0" applyNumberFormat="1" applyFont="1" applyBorder="1" applyAlignment="1" applyProtection="1">
      <alignment horizontal="center"/>
    </xf>
    <xf numFmtId="9" fontId="5" fillId="0" borderId="1" xfId="3" applyNumberFormat="1" applyFont="1" applyBorder="1" applyProtection="1"/>
    <xf numFmtId="44" fontId="5" fillId="0" borderId="1" xfId="3" applyNumberFormat="1" applyFont="1" applyBorder="1" applyProtection="1"/>
    <xf numFmtId="44" fontId="5" fillId="0" borderId="5" xfId="0" applyNumberFormat="1" applyFont="1" applyFill="1" applyBorder="1" applyAlignment="1" applyProtection="1">
      <alignment horizontal="center"/>
    </xf>
    <xf numFmtId="0" fontId="5" fillId="0" borderId="1" xfId="0" applyNumberFormat="1" applyFont="1" applyBorder="1" applyProtection="1"/>
    <xf numFmtId="0" fontId="5" fillId="0" borderId="1" xfId="1" applyNumberFormat="1" applyFont="1" applyFill="1" applyBorder="1" applyAlignment="1" applyProtection="1">
      <alignment horizontal="center"/>
    </xf>
    <xf numFmtId="44" fontId="5" fillId="0" borderId="1" xfId="3" applyNumberFormat="1" applyFont="1" applyFill="1" applyBorder="1" applyProtection="1"/>
    <xf numFmtId="0" fontId="11" fillId="3" borderId="1" xfId="0" applyNumberFormat="1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left" wrapText="1"/>
    </xf>
    <xf numFmtId="44" fontId="11" fillId="0" borderId="1" xfId="2" applyNumberFormat="1" applyFont="1" applyBorder="1" applyAlignment="1" applyProtection="1">
      <alignment horizontal="center" vertical="center"/>
    </xf>
    <xf numFmtId="44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/>
    </xf>
    <xf numFmtId="44" fontId="11" fillId="0" borderId="1" xfId="0" applyNumberFormat="1" applyFont="1" applyBorder="1" applyAlignment="1" applyProtection="1">
      <alignment horizontal="center" vertical="center"/>
    </xf>
    <xf numFmtId="0" fontId="10" fillId="3" borderId="1" xfId="0" applyFont="1" applyFill="1" applyBorder="1"/>
    <xf numFmtId="0" fontId="12" fillId="3" borderId="1" xfId="0" applyFont="1" applyFill="1" applyBorder="1"/>
    <xf numFmtId="44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/>
    <xf numFmtId="0" fontId="11" fillId="0" borderId="1" xfId="1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1" fillId="3" borderId="1" xfId="0" quotePrefix="1" applyNumberFormat="1" applyFont="1" applyFill="1" applyBorder="1" applyAlignment="1" applyProtection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wrapText="1"/>
    </xf>
    <xf numFmtId="44" fontId="11" fillId="2" borderId="1" xfId="0" applyNumberFormat="1" applyFont="1" applyFill="1" applyBorder="1" applyAlignment="1" applyProtection="1">
      <alignment horizontal="center" vertical="center"/>
    </xf>
    <xf numFmtId="44" fontId="11" fillId="2" borderId="1" xfId="2" applyNumberFormat="1" applyFont="1" applyFill="1" applyBorder="1" applyAlignment="1" applyProtection="1">
      <alignment horizontal="center" vertical="center"/>
    </xf>
    <xf numFmtId="44" fontId="11" fillId="2" borderId="1" xfId="3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/>
    <xf numFmtId="11" fontId="11" fillId="3" borderId="1" xfId="0" quotePrefix="1" applyNumberFormat="1" applyFont="1" applyFill="1" applyBorder="1" applyAlignment="1" applyProtection="1">
      <alignment horizontal="center" wrapText="1"/>
    </xf>
    <xf numFmtId="4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44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/>
    <xf numFmtId="44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44" fontId="11" fillId="0" borderId="1" xfId="0" applyNumberFormat="1" applyFont="1" applyFill="1" applyBorder="1" applyAlignment="1" applyProtection="1">
      <alignment vertical="center"/>
    </xf>
    <xf numFmtId="44" fontId="11" fillId="0" borderId="1" xfId="3" applyNumberFormat="1" applyFont="1" applyFill="1" applyBorder="1" applyProtection="1"/>
    <xf numFmtId="0" fontId="10" fillId="0" borderId="1" xfId="1" applyNumberFormat="1" applyFont="1" applyFill="1" applyBorder="1" applyAlignment="1" applyProtection="1">
      <alignment horizontal="center"/>
    </xf>
    <xf numFmtId="11" fontId="11" fillId="3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44" fontId="11" fillId="2" borderId="1" xfId="0" applyNumberFormat="1" applyFont="1" applyFill="1" applyBorder="1" applyAlignment="1" applyProtection="1">
      <alignment horizontal="center"/>
    </xf>
    <xf numFmtId="44" fontId="11" fillId="2" borderId="1" xfId="2" applyNumberFormat="1" applyFont="1" applyFill="1" applyBorder="1" applyProtection="1"/>
    <xf numFmtId="44" fontId="11" fillId="2" borderId="1" xfId="3" applyNumberFormat="1" applyFont="1" applyFill="1" applyBorder="1" applyProtection="1"/>
    <xf numFmtId="0" fontId="11" fillId="2" borderId="1" xfId="1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wrapText="1"/>
    </xf>
    <xf numFmtId="0" fontId="13" fillId="2" borderId="1" xfId="0" applyFont="1" applyFill="1" applyBorder="1" applyAlignment="1" applyProtection="1">
      <alignment wrapText="1"/>
    </xf>
    <xf numFmtId="0" fontId="13" fillId="0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6" fillId="3" borderId="1" xfId="0" applyFont="1" applyFill="1" applyBorder="1" applyAlignment="1" applyProtection="1">
      <alignment horizontal="left" wrapText="1"/>
    </xf>
    <xf numFmtId="0" fontId="16" fillId="2" borderId="1" xfId="0" applyFont="1" applyFill="1" applyBorder="1" applyAlignment="1" applyProtection="1">
      <alignment horizontal="left" wrapText="1"/>
    </xf>
    <xf numFmtId="0" fontId="16" fillId="0" borderId="1" xfId="0" applyFont="1" applyFill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 wrapText="1"/>
    </xf>
    <xf numFmtId="44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Protection="1"/>
    <xf numFmtId="44" fontId="5" fillId="0" borderId="0" xfId="2" applyNumberFormat="1" applyFont="1" applyBorder="1" applyProtection="1"/>
    <xf numFmtId="9" fontId="5" fillId="0" borderId="0" xfId="3" applyNumberFormat="1" applyFont="1" applyBorder="1" applyProtection="1"/>
    <xf numFmtId="44" fontId="5" fillId="0" borderId="0" xfId="3" applyNumberFormat="1" applyFont="1" applyBorder="1" applyProtection="1"/>
    <xf numFmtId="44" fontId="5" fillId="0" borderId="0" xfId="3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11" fillId="3" borderId="3" xfId="0" applyNumberFormat="1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44" fontId="11" fillId="0" borderId="3" xfId="2" applyNumberFormat="1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/>
    </xf>
    <xf numFmtId="44" fontId="11" fillId="0" borderId="3" xfId="0" applyNumberFormat="1" applyFont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4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4" fontId="4" fillId="2" borderId="3" xfId="2" applyNumberFormat="1" applyFont="1" applyFill="1" applyBorder="1" applyAlignment="1" applyProtection="1">
      <alignment horizontal="center" vertical="center" wrapText="1"/>
    </xf>
    <xf numFmtId="9" fontId="6" fillId="2" borderId="3" xfId="3" applyNumberFormat="1" applyFont="1" applyFill="1" applyBorder="1" applyAlignment="1" applyProtection="1">
      <alignment horizontal="center" vertical="center" wrapText="1"/>
    </xf>
    <xf numFmtId="44" fontId="6" fillId="2" borderId="3" xfId="3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44" fontId="6" fillId="0" borderId="8" xfId="0" applyNumberFormat="1" applyFont="1" applyFill="1" applyBorder="1" applyAlignment="1" applyProtection="1">
      <alignment horizontal="center" vertical="center" wrapText="1"/>
    </xf>
    <xf numFmtId="44" fontId="4" fillId="0" borderId="8" xfId="2" applyNumberFormat="1" applyFont="1" applyFill="1" applyBorder="1" applyAlignment="1" applyProtection="1">
      <alignment horizontal="center" vertical="center" wrapText="1"/>
    </xf>
    <xf numFmtId="9" fontId="8" fillId="0" borderId="8" xfId="3" applyNumberFormat="1" applyFont="1" applyFill="1" applyBorder="1" applyAlignment="1" applyProtection="1">
      <alignment horizontal="center" vertical="center" wrapText="1"/>
    </xf>
    <xf numFmtId="44" fontId="7" fillId="0" borderId="7" xfId="3" applyNumberFormat="1" applyFont="1" applyFill="1" applyBorder="1" applyAlignment="1" applyProtection="1">
      <alignment horizontal="center" vertical="center" wrapText="1"/>
    </xf>
    <xf numFmtId="44" fontId="7" fillId="0" borderId="12" xfId="3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Fill="1" applyBorder="1" applyAlignment="1" applyProtection="1">
      <alignment horizontal="center" vertical="center"/>
    </xf>
    <xf numFmtId="44" fontId="6" fillId="0" borderId="1" xfId="3" applyNumberFormat="1" applyFont="1" applyFill="1" applyBorder="1" applyAlignment="1" applyProtection="1">
      <alignment horizontal="center" wrapText="1"/>
    </xf>
    <xf numFmtId="44" fontId="11" fillId="0" borderId="1" xfId="3" applyNumberFormat="1" applyFont="1" applyFill="1" applyBorder="1" applyAlignment="1" applyProtection="1"/>
    <xf numFmtId="44" fontId="11" fillId="0" borderId="1" xfId="3" applyNumberFormat="1" applyFont="1" applyFill="1" applyBorder="1" applyAlignment="1" applyProtection="1">
      <alignment horizontal="center" vertical="center"/>
      <protection locked="0"/>
    </xf>
    <xf numFmtId="44" fontId="11" fillId="0" borderId="14" xfId="2" applyNumberFormat="1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/>
    <xf numFmtId="44" fontId="11" fillId="0" borderId="1" xfId="3" applyNumberFormat="1" applyFont="1" applyFill="1" applyBorder="1" applyAlignment="1" applyProtection="1">
      <alignment horizontal="center" vertical="center"/>
    </xf>
    <xf numFmtId="44" fontId="6" fillId="0" borderId="1" xfId="3" applyNumberFormat="1" applyFont="1" applyFill="1" applyBorder="1" applyAlignment="1" applyProtection="1">
      <alignment horizontal="center" vertical="center"/>
      <protection locked="0"/>
    </xf>
    <xf numFmtId="44" fontId="6" fillId="0" borderId="1" xfId="3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Fill="1" applyBorder="1" applyProtection="1"/>
    <xf numFmtId="44" fontId="6" fillId="0" borderId="1" xfId="0" applyNumberFormat="1" applyFont="1" applyFill="1" applyBorder="1" applyProtection="1"/>
    <xf numFmtId="44" fontId="6" fillId="0" borderId="1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left" wrapText="1"/>
    </xf>
    <xf numFmtId="0" fontId="8" fillId="2" borderId="1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164" fontId="5" fillId="0" borderId="0" xfId="2" applyNumberFormat="1" applyFont="1" applyFill="1" applyBorder="1" applyProtection="1"/>
    <xf numFmtId="9" fontId="5" fillId="0" borderId="0" xfId="3" applyFont="1" applyFill="1" applyBorder="1" applyProtection="1"/>
    <xf numFmtId="164" fontId="5" fillId="0" borderId="0" xfId="2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164" fontId="21" fillId="0" borderId="0" xfId="0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164" fontId="4" fillId="0" borderId="0" xfId="2" applyNumberFormat="1" applyFont="1" applyFill="1" applyBorder="1" applyProtection="1"/>
    <xf numFmtId="9" fontId="4" fillId="0" borderId="0" xfId="3" applyFont="1" applyFill="1" applyBorder="1" applyProtection="1"/>
    <xf numFmtId="164" fontId="4" fillId="0" borderId="0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vertical="center"/>
    </xf>
    <xf numFmtId="0" fontId="21" fillId="0" borderId="5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164" fontId="21" fillId="0" borderId="0" xfId="2" applyNumberFormat="1" applyFont="1" applyFill="1" applyBorder="1" applyAlignment="1" applyProtection="1"/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1" fillId="0" borderId="0" xfId="2" applyNumberFormat="1" applyFont="1" applyBorder="1" applyProtection="1"/>
    <xf numFmtId="9" fontId="21" fillId="0" borderId="0" xfId="3" applyFont="1" applyBorder="1" applyProtection="1"/>
    <xf numFmtId="164" fontId="21" fillId="0" borderId="0" xfId="2" applyNumberFormat="1" applyFont="1" applyBorder="1" applyAlignment="1" applyProtection="1">
      <alignment horizontal="center"/>
    </xf>
    <xf numFmtId="0" fontId="0" fillId="0" borderId="0" xfId="0" applyBorder="1" applyProtection="1"/>
    <xf numFmtId="2" fontId="0" fillId="0" borderId="0" xfId="1" applyNumberFormat="1" applyFont="1" applyBorder="1" applyAlignment="1" applyProtection="1">
      <alignment horizontal="center"/>
    </xf>
    <xf numFmtId="0" fontId="5" fillId="0" borderId="0" xfId="0" applyFont="1" applyBorder="1" applyProtection="1"/>
    <xf numFmtId="2" fontId="5" fillId="0" borderId="0" xfId="1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5" fillId="0" borderId="0" xfId="2" applyNumberFormat="1" applyFont="1" applyBorder="1" applyProtection="1"/>
    <xf numFmtId="9" fontId="5" fillId="0" borderId="0" xfId="3" applyFont="1" applyBorder="1" applyProtection="1"/>
    <xf numFmtId="164" fontId="5" fillId="0" borderId="0" xfId="2" applyNumberFormat="1" applyFont="1" applyBorder="1" applyAlignment="1" applyProtection="1">
      <alignment horizontal="center"/>
    </xf>
    <xf numFmtId="0" fontId="21" fillId="0" borderId="25" xfId="0" applyFont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19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2" fillId="0" borderId="0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44" fontId="11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11" fillId="0" borderId="0" xfId="0" applyNumberFormat="1" applyFont="1" applyBorder="1" applyProtection="1"/>
    <xf numFmtId="44" fontId="11" fillId="0" borderId="0" xfId="2" applyNumberFormat="1" applyFont="1" applyBorder="1" applyProtection="1"/>
    <xf numFmtId="9" fontId="11" fillId="0" borderId="0" xfId="3" applyNumberFormat="1" applyFont="1" applyBorder="1" applyProtection="1"/>
    <xf numFmtId="44" fontId="11" fillId="0" borderId="0" xfId="3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4" fontId="11" fillId="0" borderId="0" xfId="0" applyNumberFormat="1" applyFont="1" applyFill="1" applyBorder="1" applyAlignment="1" applyProtection="1">
      <alignment horizontal="center"/>
    </xf>
    <xf numFmtId="0" fontId="0" fillId="0" borderId="19" xfId="0" applyBorder="1" applyAlignment="1">
      <alignment vertical="center"/>
    </xf>
    <xf numFmtId="0" fontId="5" fillId="0" borderId="25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vertical="center"/>
    </xf>
    <xf numFmtId="0" fontId="21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Protection="1"/>
    <xf numFmtId="0" fontId="0" fillId="0" borderId="0" xfId="0" applyNumberFormat="1" applyBorder="1" applyProtection="1"/>
    <xf numFmtId="3" fontId="11" fillId="0" borderId="3" xfId="1" applyNumberFormat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 wrapText="1"/>
    </xf>
    <xf numFmtId="3" fontId="11" fillId="0" borderId="1" xfId="1" applyNumberFormat="1" applyFont="1" applyFill="1" applyBorder="1" applyAlignment="1" applyProtection="1">
      <alignment horizontal="center" vertical="center"/>
    </xf>
    <xf numFmtId="3" fontId="11" fillId="2" borderId="1" xfId="1" applyNumberFormat="1" applyFont="1" applyFill="1" applyBorder="1" applyAlignment="1" applyProtection="1">
      <alignment horizontal="center" vertical="center"/>
    </xf>
    <xf numFmtId="3" fontId="11" fillId="5" borderId="1" xfId="1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/>
    </xf>
    <xf numFmtId="3" fontId="11" fillId="0" borderId="1" xfId="1" applyNumberFormat="1" applyFont="1" applyFill="1" applyBorder="1" applyAlignment="1" applyProtection="1">
      <alignment horizontal="center"/>
    </xf>
    <xf numFmtId="3" fontId="10" fillId="0" borderId="1" xfId="1" applyNumberFormat="1" applyFont="1" applyFill="1" applyBorder="1" applyAlignment="1" applyProtection="1">
      <alignment horizontal="center"/>
    </xf>
    <xf numFmtId="44" fontId="11" fillId="2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23" fillId="0" borderId="0" xfId="0" applyFont="1" applyBorder="1" applyProtection="1"/>
    <xf numFmtId="0" fontId="2" fillId="0" borderId="0" xfId="0" quotePrefix="1" applyNumberFormat="1" applyFont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vertical="center" wrapText="1"/>
    </xf>
    <xf numFmtId="3" fontId="10" fillId="0" borderId="1" xfId="0" applyNumberFormat="1" applyFont="1" applyFill="1" applyBorder="1" applyAlignment="1" applyProtection="1">
      <alignment horizontal="center"/>
    </xf>
    <xf numFmtId="44" fontId="11" fillId="4" borderId="3" xfId="0" applyNumberFormat="1" applyFont="1" applyFill="1" applyBorder="1" applyProtection="1">
      <protection locked="0"/>
    </xf>
    <xf numFmtId="0" fontId="11" fillId="4" borderId="3" xfId="0" applyNumberFormat="1" applyFont="1" applyFill="1" applyBorder="1" applyProtection="1">
      <protection locked="0"/>
    </xf>
    <xf numFmtId="44" fontId="11" fillId="4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Protection="1"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44" fontId="6" fillId="0" borderId="31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44" fontId="4" fillId="0" borderId="31" xfId="2" applyNumberFormat="1" applyFont="1" applyFill="1" applyBorder="1" applyAlignment="1" applyProtection="1">
      <alignment horizontal="center" vertical="center" wrapText="1"/>
    </xf>
    <xf numFmtId="9" fontId="8" fillId="0" borderId="31" xfId="3" applyNumberFormat="1" applyFont="1" applyFill="1" applyBorder="1" applyAlignment="1" applyProtection="1">
      <alignment horizontal="center" vertical="center" wrapText="1"/>
    </xf>
    <xf numFmtId="44" fontId="7" fillId="0" borderId="29" xfId="3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wrapText="1"/>
    </xf>
    <xf numFmtId="0" fontId="4" fillId="0" borderId="31" xfId="0" applyFont="1" applyFill="1" applyBorder="1" applyAlignment="1" applyProtection="1">
      <alignment horizontal="center" vertical="center" wrapText="1"/>
    </xf>
    <xf numFmtId="44" fontId="7" fillId="0" borderId="30" xfId="3" applyNumberFormat="1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vertical="center"/>
    </xf>
    <xf numFmtId="44" fontId="11" fillId="4" borderId="1" xfId="0" applyNumberFormat="1" applyFont="1" applyFill="1" applyBorder="1" applyAlignment="1" applyProtection="1">
      <alignment horizontal="center"/>
      <protection locked="0"/>
    </xf>
    <xf numFmtId="44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NumberFormat="1" applyFont="1" applyFill="1" applyBorder="1" applyProtection="1">
      <protection locked="0"/>
    </xf>
    <xf numFmtId="44" fontId="11" fillId="4" borderId="1" xfId="2" applyNumberFormat="1" applyFont="1" applyFill="1" applyBorder="1" applyAlignment="1" applyProtection="1">
      <protection locked="0"/>
    </xf>
    <xf numFmtId="0" fontId="11" fillId="4" borderId="1" xfId="3" applyNumberFormat="1" applyFont="1" applyFill="1" applyBorder="1" applyProtection="1">
      <protection locked="0"/>
    </xf>
    <xf numFmtId="0" fontId="24" fillId="0" borderId="0" xfId="0" applyNumberFormat="1" applyFont="1" applyBorder="1" applyAlignment="1" applyProtection="1">
      <alignment horizontal="center" wrapText="1"/>
    </xf>
    <xf numFmtId="44" fontId="11" fillId="4" borderId="1" xfId="0" applyNumberFormat="1" applyFont="1" applyFill="1" applyBorder="1" applyAlignment="1" applyProtection="1">
      <alignment vertical="center"/>
      <protection locked="0"/>
    </xf>
    <xf numFmtId="0" fontId="11" fillId="4" borderId="1" xfId="0" applyNumberFormat="1" applyFont="1" applyFill="1" applyBorder="1" applyAlignment="1" applyProtection="1">
      <alignment vertical="center"/>
      <protection locked="0"/>
    </xf>
    <xf numFmtId="44" fontId="11" fillId="4" borderId="1" xfId="2" applyNumberFormat="1" applyFont="1" applyFill="1" applyBorder="1" applyProtection="1">
      <protection locked="0"/>
    </xf>
    <xf numFmtId="44" fontId="6" fillId="4" borderId="1" xfId="2" applyNumberFormat="1" applyFont="1" applyFill="1" applyBorder="1" applyProtection="1">
      <protection locked="0"/>
    </xf>
    <xf numFmtId="0" fontId="6" fillId="4" borderId="1" xfId="3" applyNumberFormat="1" applyFont="1" applyFill="1" applyBorder="1" applyProtection="1">
      <protection locked="0"/>
    </xf>
    <xf numFmtId="44" fontId="6" fillId="4" borderId="1" xfId="2" applyNumberFormat="1" applyFont="1" applyFill="1" applyBorder="1" applyAlignment="1" applyProtection="1">
      <alignment horizontal="center"/>
      <protection locked="0"/>
    </xf>
    <xf numFmtId="0" fontId="6" fillId="4" borderId="1" xfId="3" applyNumberFormat="1" applyFont="1" applyFill="1" applyBorder="1" applyAlignment="1" applyProtection="1">
      <alignment horizontal="center"/>
      <protection locked="0"/>
    </xf>
    <xf numFmtId="44" fontId="11" fillId="2" borderId="14" xfId="2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wrapText="1"/>
    </xf>
    <xf numFmtId="0" fontId="17" fillId="0" borderId="3" xfId="0" applyFont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44" fontId="5" fillId="0" borderId="3" xfId="0" applyNumberFormat="1" applyFont="1" applyBorder="1" applyAlignment="1" applyProtection="1">
      <alignment horizontal="center"/>
    </xf>
    <xf numFmtId="0" fontId="5" fillId="0" borderId="3" xfId="0" applyNumberFormat="1" applyFont="1" applyBorder="1" applyProtection="1"/>
    <xf numFmtId="44" fontId="5" fillId="0" borderId="3" xfId="2" applyNumberFormat="1" applyFont="1" applyBorder="1" applyProtection="1"/>
    <xf numFmtId="9" fontId="5" fillId="0" borderId="3" xfId="3" applyNumberFormat="1" applyFont="1" applyBorder="1" applyProtection="1"/>
    <xf numFmtId="44" fontId="5" fillId="0" borderId="3" xfId="3" applyNumberFormat="1" applyFont="1" applyBorder="1" applyProtection="1"/>
    <xf numFmtId="44" fontId="5" fillId="0" borderId="3" xfId="3" applyNumberFormat="1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44" fontId="5" fillId="0" borderId="14" xfId="0" applyNumberFormat="1" applyFont="1" applyFill="1" applyBorder="1" applyAlignment="1" applyProtection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2" fillId="3" borderId="0" xfId="0" applyFont="1" applyFill="1" applyBorder="1"/>
    <xf numFmtId="0" fontId="10" fillId="3" borderId="0" xfId="0" applyFont="1" applyFill="1" applyBorder="1" applyAlignment="1"/>
    <xf numFmtId="0" fontId="10" fillId="0" borderId="0" xfId="0" applyFont="1" applyBorder="1"/>
    <xf numFmtId="0" fontId="10" fillId="2" borderId="0" xfId="0" applyFont="1" applyFill="1" applyBorder="1"/>
    <xf numFmtId="0" fontId="10" fillId="0" borderId="0" xfId="0" applyFont="1" applyBorder="1" applyAlignment="1"/>
    <xf numFmtId="9" fontId="5" fillId="0" borderId="22" xfId="0" applyNumberFormat="1" applyFont="1" applyBorder="1" applyAlignment="1" applyProtection="1">
      <alignment horizontal="center"/>
      <protection locked="0"/>
    </xf>
    <xf numFmtId="9" fontId="21" fillId="0" borderId="22" xfId="0" applyNumberFormat="1" applyFont="1" applyBorder="1" applyAlignment="1" applyProtection="1">
      <alignment horizontal="center"/>
      <protection locked="0"/>
    </xf>
    <xf numFmtId="9" fontId="21" fillId="0" borderId="5" xfId="0" applyNumberFormat="1" applyFont="1" applyBorder="1" applyAlignment="1" applyProtection="1">
      <alignment horizontal="center"/>
      <protection locked="0"/>
    </xf>
    <xf numFmtId="9" fontId="21" fillId="0" borderId="24" xfId="0" applyNumberFormat="1" applyFont="1" applyBorder="1" applyAlignment="1" applyProtection="1">
      <alignment horizontal="center"/>
      <protection locked="0"/>
    </xf>
    <xf numFmtId="9" fontId="21" fillId="0" borderId="27" xfId="0" applyNumberFormat="1" applyFont="1" applyBorder="1" applyAlignment="1" applyProtection="1">
      <alignment horizontal="center"/>
      <protection locked="0"/>
    </xf>
    <xf numFmtId="9" fontId="11" fillId="2" borderId="1" xfId="3" applyNumberFormat="1" applyFont="1" applyFill="1" applyBorder="1" applyAlignment="1" applyProtection="1">
      <alignment horizontal="center" vertical="center"/>
    </xf>
    <xf numFmtId="9" fontId="11" fillId="2" borderId="1" xfId="3" applyNumberFormat="1" applyFont="1" applyFill="1" applyBorder="1" applyProtection="1"/>
    <xf numFmtId="9" fontId="11" fillId="0" borderId="3" xfId="2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wrapText="1"/>
    </xf>
    <xf numFmtId="44" fontId="11" fillId="2" borderId="35" xfId="0" applyNumberFormat="1" applyFont="1" applyFill="1" applyBorder="1" applyAlignment="1" applyProtection="1">
      <alignment horizontal="center"/>
    </xf>
    <xf numFmtId="164" fontId="11" fillId="0" borderId="3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0" borderId="29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/>
    </xf>
    <xf numFmtId="0" fontId="13" fillId="3" borderId="1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 applyProtection="1">
      <alignment horizontal="center"/>
    </xf>
    <xf numFmtId="0" fontId="13" fillId="2" borderId="1" xfId="0" applyNumberFormat="1" applyFont="1" applyFill="1" applyBorder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center"/>
    </xf>
    <xf numFmtId="0" fontId="7" fillId="0" borderId="18" xfId="0" applyFont="1" applyBorder="1" applyAlignment="1" applyProtection="1">
      <alignment vertical="top" wrapText="1"/>
    </xf>
    <xf numFmtId="0" fontId="7" fillId="6" borderId="21" xfId="0" applyFont="1" applyFill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15" fillId="0" borderId="3" xfId="0" applyNumberFormat="1" applyFont="1" applyBorder="1" applyAlignment="1" applyProtection="1">
      <alignment horizontal="center"/>
    </xf>
    <xf numFmtId="0" fontId="15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</xf>
    <xf numFmtId="44" fontId="4" fillId="2" borderId="35" xfId="0" applyNumberFormat="1" applyFont="1" applyFill="1" applyBorder="1" applyAlignment="1" applyProtection="1">
      <alignment horizontal="center" vertical="center" wrapText="1"/>
    </xf>
    <xf numFmtId="164" fontId="11" fillId="0" borderId="36" xfId="0" applyNumberFormat="1" applyFont="1" applyBorder="1" applyAlignment="1" applyProtection="1">
      <alignment horizontal="center" vertical="center"/>
    </xf>
    <xf numFmtId="164" fontId="11" fillId="0" borderId="35" xfId="0" applyNumberFormat="1" applyFont="1" applyBorder="1" applyAlignment="1" applyProtection="1">
      <alignment horizontal="center" vertical="center"/>
    </xf>
    <xf numFmtId="44" fontId="6" fillId="0" borderId="33" xfId="0" applyNumberFormat="1" applyFont="1" applyFill="1" applyBorder="1" applyAlignment="1" applyProtection="1">
      <alignment horizontal="center" vertical="center" wrapText="1"/>
    </xf>
    <xf numFmtId="44" fontId="4" fillId="0" borderId="33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</xf>
    <xf numFmtId="44" fontId="19" fillId="0" borderId="3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21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5" fillId="0" borderId="8" xfId="0" applyNumberFormat="1" applyFont="1" applyFill="1" applyBorder="1" applyAlignment="1" applyProtection="1">
      <alignment horizontal="center"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wrapText="1"/>
    </xf>
    <xf numFmtId="0" fontId="19" fillId="0" borderId="16" xfId="0" applyFont="1" applyBorder="1" applyAlignment="1" applyProtection="1">
      <alignment horizontal="center" wrapText="1"/>
    </xf>
    <xf numFmtId="0" fontId="19" fillId="0" borderId="17" xfId="0" applyFont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303</xdr:row>
      <xdr:rowOff>76200</xdr:rowOff>
    </xdr:from>
    <xdr:to>
      <xdr:col>12</xdr:col>
      <xdr:colOff>152401</xdr:colOff>
      <xdr:row>319</xdr:row>
      <xdr:rowOff>28575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57201" y="124186950"/>
          <a:ext cx="7048500" cy="300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VENDOR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NAME:_____________________________________________                          PHONE:____________________________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CONTRACT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MANAGER:___________________________________________                      FAX:_______________________________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(Please print)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EMAIL:_____________________________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AUTHORIZED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REPRESENTATIVE:_______________________________________________                    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(Signature)                                                                         (Date)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AUTHORIZED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REPRESENTATIVE:___________________________________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(Print)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282</xdr:row>
          <xdr:rowOff>0</xdr:rowOff>
        </xdr:from>
        <xdr:to>
          <xdr:col>2</xdr:col>
          <xdr:colOff>60960</xdr:colOff>
          <xdr:row>282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applyStyles="1"/>
  </sheetPr>
  <dimension ref="A1:BC492"/>
  <sheetViews>
    <sheetView tabSelected="1" zoomScaleNormal="100" workbookViewId="0"/>
  </sheetViews>
  <sheetFormatPr defaultColWidth="9.109375" defaultRowHeight="14.4" x14ac:dyDescent="0.3"/>
  <cols>
    <col min="1" max="1" width="4.6640625" style="297" customWidth="1"/>
    <col min="2" max="2" width="12.44140625" style="2" customWidth="1"/>
    <col min="3" max="3" width="15.109375" style="61" customWidth="1"/>
    <col min="4" max="4" width="9.44140625" style="65" customWidth="1"/>
    <col min="5" max="5" width="0.44140625" style="4" customWidth="1"/>
    <col min="6" max="6" width="10.109375" style="7" customWidth="1"/>
    <col min="7" max="7" width="10.33203125" style="11" customWidth="1"/>
    <col min="8" max="8" width="10" style="6" customWidth="1"/>
    <col min="9" max="9" width="9.33203125" style="8" customWidth="1"/>
    <col min="10" max="10" width="10.109375" style="9" customWidth="1"/>
    <col min="11" max="11" width="0.6640625" style="13" customWidth="1"/>
    <col min="12" max="12" width="9.33203125" style="5" customWidth="1"/>
    <col min="13" max="13" width="9.109375" style="12" customWidth="1"/>
    <col min="14" max="14" width="9.88671875" style="7" customWidth="1"/>
    <col min="15" max="15" width="11.88671875" style="10" customWidth="1"/>
    <col min="16" max="55" width="9.109375" style="259"/>
    <col min="56" max="16384" width="9.109375" style="1"/>
  </cols>
  <sheetData>
    <row r="1" spans="1:55" ht="18" thickBot="1" x14ac:dyDescent="0.35">
      <c r="A1" s="278"/>
      <c r="B1" s="192" t="s">
        <v>570</v>
      </c>
      <c r="C1" s="192"/>
      <c r="D1" s="192"/>
      <c r="E1" s="192"/>
      <c r="F1" s="192"/>
      <c r="G1" s="67"/>
      <c r="H1" s="68"/>
      <c r="I1" s="69"/>
      <c r="J1" s="70"/>
      <c r="K1" s="71"/>
      <c r="L1" s="72"/>
      <c r="M1" s="73"/>
      <c r="N1" s="66"/>
      <c r="O1" s="74"/>
    </row>
    <row r="2" spans="1:55" ht="39.75" customHeight="1" thickBot="1" x14ac:dyDescent="0.35">
      <c r="A2" s="313" t="s">
        <v>573</v>
      </c>
      <c r="B2" s="314"/>
      <c r="C2" s="314"/>
      <c r="D2" s="315"/>
      <c r="E2" s="226"/>
      <c r="F2" s="331" t="s">
        <v>396</v>
      </c>
      <c r="G2" s="332"/>
      <c r="H2" s="332"/>
      <c r="I2" s="332"/>
      <c r="J2" s="333"/>
      <c r="K2" s="113"/>
      <c r="L2" s="322" t="s">
        <v>397</v>
      </c>
      <c r="M2" s="323"/>
      <c r="N2" s="323"/>
      <c r="O2" s="324"/>
    </row>
    <row r="3" spans="1:55" s="3" customFormat="1" ht="58.5" customHeight="1" thickBot="1" x14ac:dyDescent="0.35">
      <c r="A3" s="279" t="s">
        <v>439</v>
      </c>
      <c r="B3" s="218" t="s">
        <v>442</v>
      </c>
      <c r="C3" s="219" t="s">
        <v>0</v>
      </c>
      <c r="D3" s="220" t="s">
        <v>395</v>
      </c>
      <c r="E3" s="227"/>
      <c r="F3" s="221" t="s">
        <v>398</v>
      </c>
      <c r="G3" s="222" t="s">
        <v>399</v>
      </c>
      <c r="H3" s="223" t="s">
        <v>400</v>
      </c>
      <c r="I3" s="224" t="s">
        <v>453</v>
      </c>
      <c r="J3" s="225" t="s">
        <v>401</v>
      </c>
      <c r="K3" s="228"/>
      <c r="L3" s="229" t="s">
        <v>402</v>
      </c>
      <c r="M3" s="230" t="s">
        <v>403</v>
      </c>
      <c r="N3" s="221" t="s">
        <v>401</v>
      </c>
      <c r="O3" s="303" t="s">
        <v>404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</row>
    <row r="4" spans="1:55" s="3" customFormat="1" ht="22.5" customHeight="1" x14ac:dyDescent="0.3">
      <c r="A4" s="280" t="s">
        <v>440</v>
      </c>
      <c r="B4" s="90" t="s">
        <v>441</v>
      </c>
      <c r="C4" s="91"/>
      <c r="D4" s="92"/>
      <c r="E4" s="93"/>
      <c r="F4" s="94"/>
      <c r="G4" s="95"/>
      <c r="H4" s="96"/>
      <c r="I4" s="97"/>
      <c r="J4" s="98"/>
      <c r="K4" s="98"/>
      <c r="L4" s="99"/>
      <c r="M4" s="100"/>
      <c r="N4" s="94"/>
      <c r="O4" s="299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</row>
    <row r="5" spans="1:55" s="20" customFormat="1" ht="42.75" customHeight="1" x14ac:dyDescent="0.2">
      <c r="A5" s="281">
        <v>1</v>
      </c>
      <c r="B5" s="83" t="s">
        <v>1</v>
      </c>
      <c r="C5" s="84" t="s">
        <v>2</v>
      </c>
      <c r="D5" s="85" t="s">
        <v>385</v>
      </c>
      <c r="E5" s="86"/>
      <c r="F5" s="214"/>
      <c r="G5" s="215"/>
      <c r="H5" s="87" t="str">
        <f>IF(G5=0,"",F5/G5)</f>
        <v/>
      </c>
      <c r="I5" s="274" t="str">
        <f t="shared" ref="I5:I17" si="0" xml:space="preserve"> IF($D$294="", "", $D$294)</f>
        <v/>
      </c>
      <c r="J5" s="117" t="str">
        <f>IF(G5=0,"",(H5-(H5*I5)))</f>
        <v/>
      </c>
      <c r="K5" s="17"/>
      <c r="L5" s="88" t="s">
        <v>405</v>
      </c>
      <c r="M5" s="197">
        <v>1000</v>
      </c>
      <c r="N5" s="89" t="str">
        <f>J5</f>
        <v/>
      </c>
      <c r="O5" s="277" t="str">
        <f>IF(F5=0,"",(M5*N5))</f>
        <v/>
      </c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</row>
    <row r="6" spans="1:55" s="21" customFormat="1" ht="47.25" customHeight="1" x14ac:dyDescent="0.25">
      <c r="A6" s="282">
        <f>+A5+1</f>
        <v>2</v>
      </c>
      <c r="B6" s="14" t="s">
        <v>38</v>
      </c>
      <c r="C6" s="58" t="s">
        <v>39</v>
      </c>
      <c r="D6" s="62" t="s">
        <v>385</v>
      </c>
      <c r="E6" s="15"/>
      <c r="F6" s="216"/>
      <c r="G6" s="217"/>
      <c r="H6" s="16" t="str">
        <f t="shared" ref="H6:H65" si="1">IF(G6=0,"",F6/G6)</f>
        <v/>
      </c>
      <c r="I6" s="274" t="str">
        <f t="shared" si="0"/>
        <v/>
      </c>
      <c r="J6" s="117" t="str">
        <f t="shared" ref="J6:J17" si="2">IF(G6=0,"",(H6-(H6*I6)))</f>
        <v/>
      </c>
      <c r="K6" s="17"/>
      <c r="L6" s="81" t="s">
        <v>406</v>
      </c>
      <c r="M6" s="213">
        <v>1000</v>
      </c>
      <c r="N6" s="89" t="str">
        <f t="shared" ref="N6:N17" si="3">J6</f>
        <v/>
      </c>
      <c r="O6" s="277" t="str">
        <f t="shared" ref="O6:O17" si="4">IF(F6=0,"",(M6*N6))</f>
        <v/>
      </c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</row>
    <row r="7" spans="1:55" s="21" customFormat="1" ht="43.5" customHeight="1" x14ac:dyDescent="0.25">
      <c r="A7" s="282">
        <f t="shared" ref="A7:A68" si="5">+A6+1</f>
        <v>3</v>
      </c>
      <c r="B7" s="14" t="s">
        <v>9</v>
      </c>
      <c r="C7" s="58" t="s">
        <v>10</v>
      </c>
      <c r="D7" s="62" t="s">
        <v>385</v>
      </c>
      <c r="E7" s="15"/>
      <c r="F7" s="216"/>
      <c r="G7" s="217"/>
      <c r="H7" s="16" t="str">
        <f t="shared" si="1"/>
        <v/>
      </c>
      <c r="I7" s="274" t="str">
        <f t="shared" si="0"/>
        <v/>
      </c>
      <c r="J7" s="117" t="str">
        <f t="shared" si="2"/>
        <v/>
      </c>
      <c r="K7" s="118"/>
      <c r="L7" s="75" t="s">
        <v>406</v>
      </c>
      <c r="M7" s="198">
        <v>500</v>
      </c>
      <c r="N7" s="89" t="str">
        <f t="shared" si="3"/>
        <v/>
      </c>
      <c r="O7" s="277" t="str">
        <f t="shared" si="4"/>
        <v/>
      </c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</row>
    <row r="8" spans="1:55" s="20" customFormat="1" ht="30.75" customHeight="1" x14ac:dyDescent="0.2">
      <c r="A8" s="282">
        <f t="shared" si="5"/>
        <v>4</v>
      </c>
      <c r="B8" s="14" t="s">
        <v>296</v>
      </c>
      <c r="C8" s="58" t="s">
        <v>366</v>
      </c>
      <c r="D8" s="62" t="s">
        <v>385</v>
      </c>
      <c r="E8" s="15"/>
      <c r="F8" s="216"/>
      <c r="G8" s="217"/>
      <c r="H8" s="16" t="str">
        <f t="shared" si="1"/>
        <v/>
      </c>
      <c r="I8" s="274" t="str">
        <f t="shared" si="0"/>
        <v/>
      </c>
      <c r="J8" s="117" t="str">
        <f t="shared" si="2"/>
        <v/>
      </c>
      <c r="K8" s="119"/>
      <c r="L8" s="81" t="s">
        <v>454</v>
      </c>
      <c r="M8" s="213">
        <v>500</v>
      </c>
      <c r="N8" s="89" t="str">
        <f t="shared" si="3"/>
        <v/>
      </c>
      <c r="O8" s="277" t="str">
        <f t="shared" si="4"/>
        <v/>
      </c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</row>
    <row r="9" spans="1:55" s="24" customFormat="1" ht="29.25" customHeight="1" x14ac:dyDescent="0.25">
      <c r="A9" s="282">
        <f t="shared" si="5"/>
        <v>5</v>
      </c>
      <c r="B9" s="14" t="s">
        <v>41</v>
      </c>
      <c r="C9" s="58" t="s">
        <v>42</v>
      </c>
      <c r="D9" s="62" t="s">
        <v>385</v>
      </c>
      <c r="E9" s="15"/>
      <c r="F9" s="216"/>
      <c r="G9" s="217"/>
      <c r="H9" s="16" t="str">
        <f t="shared" si="1"/>
        <v/>
      </c>
      <c r="I9" s="274" t="str">
        <f t="shared" si="0"/>
        <v/>
      </c>
      <c r="J9" s="117" t="str">
        <f t="shared" si="2"/>
        <v/>
      </c>
      <c r="K9" s="114"/>
      <c r="L9" s="80" t="s">
        <v>407</v>
      </c>
      <c r="M9" s="200">
        <v>500</v>
      </c>
      <c r="N9" s="89" t="str">
        <f t="shared" si="3"/>
        <v/>
      </c>
      <c r="O9" s="277" t="str">
        <f t="shared" si="4"/>
        <v/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</row>
    <row r="10" spans="1:55" s="24" customFormat="1" ht="27.75" customHeight="1" x14ac:dyDescent="0.2">
      <c r="A10" s="282">
        <f t="shared" si="5"/>
        <v>6</v>
      </c>
      <c r="B10" s="14" t="s">
        <v>43</v>
      </c>
      <c r="C10" s="58" t="s">
        <v>44</v>
      </c>
      <c r="D10" s="62" t="s">
        <v>385</v>
      </c>
      <c r="E10" s="15"/>
      <c r="F10" s="216"/>
      <c r="G10" s="217"/>
      <c r="H10" s="16" t="str">
        <f t="shared" si="1"/>
        <v/>
      </c>
      <c r="I10" s="274" t="str">
        <f t="shared" si="0"/>
        <v/>
      </c>
      <c r="J10" s="117" t="str">
        <f t="shared" si="2"/>
        <v/>
      </c>
      <c r="K10" s="115"/>
      <c r="L10" s="75" t="s">
        <v>407</v>
      </c>
      <c r="M10" s="199">
        <v>1000</v>
      </c>
      <c r="N10" s="89" t="str">
        <f t="shared" si="3"/>
        <v/>
      </c>
      <c r="O10" s="277" t="str">
        <f t="shared" si="4"/>
        <v/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</row>
    <row r="11" spans="1:55" s="20" customFormat="1" ht="29.25" customHeight="1" x14ac:dyDescent="0.2">
      <c r="A11" s="282">
        <f t="shared" si="5"/>
        <v>7</v>
      </c>
      <c r="B11" s="14" t="s">
        <v>45</v>
      </c>
      <c r="C11" s="58" t="s">
        <v>46</v>
      </c>
      <c r="D11" s="62" t="s">
        <v>385</v>
      </c>
      <c r="E11" s="15"/>
      <c r="F11" s="216"/>
      <c r="G11" s="217"/>
      <c r="H11" s="16" t="str">
        <f t="shared" si="1"/>
        <v/>
      </c>
      <c r="I11" s="274" t="str">
        <f t="shared" si="0"/>
        <v/>
      </c>
      <c r="J11" s="117" t="str">
        <f t="shared" si="2"/>
        <v/>
      </c>
      <c r="K11" s="116"/>
      <c r="L11" s="75" t="s">
        <v>408</v>
      </c>
      <c r="M11" s="199">
        <v>1000</v>
      </c>
      <c r="N11" s="89" t="str">
        <f t="shared" si="3"/>
        <v/>
      </c>
      <c r="O11" s="277" t="str">
        <f t="shared" si="4"/>
        <v/>
      </c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</row>
    <row r="12" spans="1:55" s="20" customFormat="1" ht="27.75" customHeight="1" x14ac:dyDescent="0.2">
      <c r="A12" s="282">
        <f t="shared" si="5"/>
        <v>8</v>
      </c>
      <c r="B12" s="14" t="s">
        <v>47</v>
      </c>
      <c r="C12" s="58" t="s">
        <v>48</v>
      </c>
      <c r="D12" s="62" t="s">
        <v>385</v>
      </c>
      <c r="E12" s="15"/>
      <c r="F12" s="216"/>
      <c r="G12" s="217"/>
      <c r="H12" s="16" t="str">
        <f t="shared" si="1"/>
        <v/>
      </c>
      <c r="I12" s="274" t="str">
        <f t="shared" si="0"/>
        <v/>
      </c>
      <c r="J12" s="117" t="str">
        <f t="shared" si="2"/>
        <v/>
      </c>
      <c r="K12" s="116"/>
      <c r="L12" s="75" t="s">
        <v>408</v>
      </c>
      <c r="M12" s="199">
        <v>1000</v>
      </c>
      <c r="N12" s="89" t="str">
        <f t="shared" si="3"/>
        <v/>
      </c>
      <c r="O12" s="277" t="str">
        <f t="shared" si="4"/>
        <v/>
      </c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</row>
    <row r="13" spans="1:55" s="20" customFormat="1" ht="26.25" customHeight="1" x14ac:dyDescent="0.2">
      <c r="A13" s="282">
        <f t="shared" si="5"/>
        <v>9</v>
      </c>
      <c r="B13" s="14" t="s">
        <v>61</v>
      </c>
      <c r="C13" s="58" t="s">
        <v>62</v>
      </c>
      <c r="D13" s="62" t="s">
        <v>385</v>
      </c>
      <c r="E13" s="15"/>
      <c r="F13" s="216"/>
      <c r="G13" s="217"/>
      <c r="H13" s="16" t="str">
        <f t="shared" si="1"/>
        <v/>
      </c>
      <c r="I13" s="274" t="str">
        <f t="shared" si="0"/>
        <v/>
      </c>
      <c r="J13" s="117" t="str">
        <f t="shared" si="2"/>
        <v/>
      </c>
      <c r="K13" s="116"/>
      <c r="L13" s="75" t="s">
        <v>406</v>
      </c>
      <c r="M13" s="199">
        <v>1000</v>
      </c>
      <c r="N13" s="89" t="str">
        <f t="shared" si="3"/>
        <v/>
      </c>
      <c r="O13" s="277" t="str">
        <f t="shared" si="4"/>
        <v/>
      </c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</row>
    <row r="14" spans="1:55" s="20" customFormat="1" ht="43.5" customHeight="1" x14ac:dyDescent="0.2">
      <c r="A14" s="282">
        <f t="shared" si="5"/>
        <v>10</v>
      </c>
      <c r="B14" s="14" t="s">
        <v>63</v>
      </c>
      <c r="C14" s="58" t="s">
        <v>64</v>
      </c>
      <c r="D14" s="62" t="s">
        <v>385</v>
      </c>
      <c r="E14" s="15"/>
      <c r="F14" s="216"/>
      <c r="G14" s="217"/>
      <c r="H14" s="16" t="str">
        <f t="shared" si="1"/>
        <v/>
      </c>
      <c r="I14" s="274" t="str">
        <f t="shared" si="0"/>
        <v/>
      </c>
      <c r="J14" s="117" t="str">
        <f t="shared" si="2"/>
        <v/>
      </c>
      <c r="K14" s="116"/>
      <c r="L14" s="75" t="s">
        <v>405</v>
      </c>
      <c r="M14" s="199">
        <v>500</v>
      </c>
      <c r="N14" s="89" t="str">
        <f t="shared" si="3"/>
        <v/>
      </c>
      <c r="O14" s="277" t="str">
        <f t="shared" si="4"/>
        <v/>
      </c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</row>
    <row r="15" spans="1:55" s="21" customFormat="1" ht="38.25" customHeight="1" x14ac:dyDescent="0.25">
      <c r="A15" s="282">
        <f t="shared" si="5"/>
        <v>11</v>
      </c>
      <c r="B15" s="14" t="s">
        <v>96</v>
      </c>
      <c r="C15" s="58" t="s">
        <v>97</v>
      </c>
      <c r="D15" s="62" t="s">
        <v>385</v>
      </c>
      <c r="E15" s="15"/>
      <c r="F15" s="216"/>
      <c r="G15" s="217"/>
      <c r="H15" s="16" t="str">
        <f t="shared" si="1"/>
        <v/>
      </c>
      <c r="I15" s="274" t="str">
        <f t="shared" si="0"/>
        <v/>
      </c>
      <c r="J15" s="117" t="str">
        <f t="shared" si="2"/>
        <v/>
      </c>
      <c r="K15" s="116"/>
      <c r="L15" s="75" t="s">
        <v>407</v>
      </c>
      <c r="M15" s="199">
        <v>500</v>
      </c>
      <c r="N15" s="89" t="str">
        <f t="shared" si="3"/>
        <v/>
      </c>
      <c r="O15" s="277" t="str">
        <f t="shared" si="4"/>
        <v/>
      </c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</row>
    <row r="16" spans="1:55" s="20" customFormat="1" ht="41.25" customHeight="1" x14ac:dyDescent="0.2">
      <c r="A16" s="282">
        <f t="shared" si="5"/>
        <v>12</v>
      </c>
      <c r="B16" s="14" t="s">
        <v>107</v>
      </c>
      <c r="C16" s="58" t="s">
        <v>108</v>
      </c>
      <c r="D16" s="62" t="s">
        <v>385</v>
      </c>
      <c r="E16" s="15"/>
      <c r="F16" s="216"/>
      <c r="G16" s="217"/>
      <c r="H16" s="16" t="str">
        <f t="shared" si="1"/>
        <v/>
      </c>
      <c r="I16" s="274" t="str">
        <f t="shared" si="0"/>
        <v/>
      </c>
      <c r="J16" s="117" t="str">
        <f t="shared" si="2"/>
        <v/>
      </c>
      <c r="K16" s="116"/>
      <c r="L16" s="75" t="s">
        <v>405</v>
      </c>
      <c r="M16" s="199">
        <v>500</v>
      </c>
      <c r="N16" s="89" t="str">
        <f t="shared" si="3"/>
        <v/>
      </c>
      <c r="O16" s="277" t="str">
        <f t="shared" si="4"/>
        <v/>
      </c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</row>
    <row r="17" spans="1:55" s="20" customFormat="1" ht="33" customHeight="1" thickBot="1" x14ac:dyDescent="0.25">
      <c r="A17" s="282">
        <f t="shared" si="5"/>
        <v>13</v>
      </c>
      <c r="B17" s="14" t="s">
        <v>109</v>
      </c>
      <c r="C17" s="58" t="s">
        <v>110</v>
      </c>
      <c r="D17" s="62" t="s">
        <v>385</v>
      </c>
      <c r="E17" s="15"/>
      <c r="F17" s="216"/>
      <c r="G17" s="217"/>
      <c r="H17" s="16" t="str">
        <f t="shared" si="1"/>
        <v/>
      </c>
      <c r="I17" s="274" t="str">
        <f t="shared" si="0"/>
        <v/>
      </c>
      <c r="J17" s="117" t="str">
        <f t="shared" si="2"/>
        <v/>
      </c>
      <c r="K17" s="116"/>
      <c r="L17" s="75" t="s">
        <v>406</v>
      </c>
      <c r="M17" s="199">
        <v>500</v>
      </c>
      <c r="N17" s="89" t="str">
        <f t="shared" si="3"/>
        <v/>
      </c>
      <c r="O17" s="300" t="str">
        <f t="shared" si="4"/>
        <v/>
      </c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</row>
    <row r="18" spans="1:55" s="20" customFormat="1" ht="35.25" customHeight="1" thickBot="1" x14ac:dyDescent="0.3">
      <c r="A18" s="313" t="s">
        <v>574</v>
      </c>
      <c r="B18" s="314"/>
      <c r="C18" s="314"/>
      <c r="D18" s="315"/>
      <c r="E18" s="101"/>
      <c r="F18" s="319" t="s">
        <v>396</v>
      </c>
      <c r="G18" s="320"/>
      <c r="H18" s="320"/>
      <c r="I18" s="320"/>
      <c r="J18" s="321"/>
      <c r="K18" s="113"/>
      <c r="L18" s="316" t="s">
        <v>397</v>
      </c>
      <c r="M18" s="317"/>
      <c r="N18" s="317"/>
      <c r="O18" s="318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</row>
    <row r="19" spans="1:55" s="20" customFormat="1" ht="38.25" customHeight="1" thickBot="1" x14ac:dyDescent="0.25">
      <c r="A19" s="283" t="s">
        <v>439</v>
      </c>
      <c r="B19" s="103" t="s">
        <v>442</v>
      </c>
      <c r="C19" s="104" t="s">
        <v>0</v>
      </c>
      <c r="D19" s="105" t="s">
        <v>395</v>
      </c>
      <c r="E19" s="102"/>
      <c r="F19" s="106" t="s">
        <v>398</v>
      </c>
      <c r="G19" s="126" t="s">
        <v>399</v>
      </c>
      <c r="H19" s="107" t="s">
        <v>400</v>
      </c>
      <c r="I19" s="108" t="s">
        <v>453</v>
      </c>
      <c r="J19" s="109" t="s">
        <v>401</v>
      </c>
      <c r="K19" s="110"/>
      <c r="L19" s="111" t="s">
        <v>402</v>
      </c>
      <c r="M19" s="112" t="s">
        <v>403</v>
      </c>
      <c r="N19" s="106" t="s">
        <v>401</v>
      </c>
      <c r="O19" s="302" t="s">
        <v>404</v>
      </c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</row>
    <row r="20" spans="1:55" s="20" customFormat="1" ht="30.75" customHeight="1" x14ac:dyDescent="0.2">
      <c r="A20" s="282">
        <f>+A17+1</f>
        <v>14</v>
      </c>
      <c r="B20" s="14" t="s">
        <v>124</v>
      </c>
      <c r="C20" s="58" t="s">
        <v>125</v>
      </c>
      <c r="D20" s="62" t="s">
        <v>385</v>
      </c>
      <c r="E20" s="15"/>
      <c r="F20" s="216"/>
      <c r="G20" s="217"/>
      <c r="H20" s="16" t="str">
        <f t="shared" si="1"/>
        <v/>
      </c>
      <c r="I20" s="274" t="str">
        <f t="shared" ref="I20:I34" si="6" xml:space="preserve"> IF($D$294="", "", $D$294)</f>
        <v/>
      </c>
      <c r="J20" s="117" t="str">
        <f t="shared" ref="J20:J34" si="7">IF(G20=0,"",(H20-(H20*I20)))</f>
        <v/>
      </c>
      <c r="K20" s="116"/>
      <c r="L20" s="75" t="s">
        <v>405</v>
      </c>
      <c r="M20" s="199">
        <v>500</v>
      </c>
      <c r="N20" s="89" t="str">
        <f t="shared" ref="N20:N34" si="8">J20</f>
        <v/>
      </c>
      <c r="O20" s="301" t="str">
        <f t="shared" ref="O20:O34" si="9">IF(F20=0,"",(M20*N20))</f>
        <v/>
      </c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</row>
    <row r="21" spans="1:55" s="28" customFormat="1" ht="30" customHeight="1" x14ac:dyDescent="0.2">
      <c r="A21" s="282">
        <f t="shared" si="5"/>
        <v>15</v>
      </c>
      <c r="B21" s="14" t="s">
        <v>126</v>
      </c>
      <c r="C21" s="58" t="s">
        <v>374</v>
      </c>
      <c r="D21" s="62" t="s">
        <v>385</v>
      </c>
      <c r="E21" s="15"/>
      <c r="F21" s="216"/>
      <c r="G21" s="217"/>
      <c r="H21" s="16" t="str">
        <f t="shared" si="1"/>
        <v/>
      </c>
      <c r="I21" s="274" t="str">
        <f t="shared" si="6"/>
        <v/>
      </c>
      <c r="J21" s="117" t="str">
        <f t="shared" si="7"/>
        <v/>
      </c>
      <c r="K21" s="116"/>
      <c r="L21" s="75" t="s">
        <v>407</v>
      </c>
      <c r="M21" s="199">
        <v>500</v>
      </c>
      <c r="N21" s="89" t="str">
        <f t="shared" si="8"/>
        <v/>
      </c>
      <c r="O21" s="277" t="str">
        <f t="shared" si="9"/>
        <v/>
      </c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</row>
    <row r="22" spans="1:55" s="28" customFormat="1" ht="34.5" customHeight="1" x14ac:dyDescent="0.2">
      <c r="A22" s="282">
        <f t="shared" si="5"/>
        <v>16</v>
      </c>
      <c r="B22" s="14" t="s">
        <v>133</v>
      </c>
      <c r="C22" s="58" t="s">
        <v>363</v>
      </c>
      <c r="D22" s="62" t="s">
        <v>385</v>
      </c>
      <c r="E22" s="15"/>
      <c r="F22" s="216"/>
      <c r="G22" s="217"/>
      <c r="H22" s="16" t="str">
        <f t="shared" si="1"/>
        <v/>
      </c>
      <c r="I22" s="274" t="str">
        <f t="shared" si="6"/>
        <v/>
      </c>
      <c r="J22" s="117" t="str">
        <f t="shared" si="7"/>
        <v/>
      </c>
      <c r="K22" s="116"/>
      <c r="L22" s="75" t="s">
        <v>455</v>
      </c>
      <c r="M22" s="199">
        <v>300</v>
      </c>
      <c r="N22" s="89" t="str">
        <f t="shared" si="8"/>
        <v/>
      </c>
      <c r="O22" s="277" t="str">
        <f t="shared" si="9"/>
        <v/>
      </c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</row>
    <row r="23" spans="1:55" s="28" customFormat="1" ht="30.75" customHeight="1" x14ac:dyDescent="0.2">
      <c r="A23" s="282">
        <f t="shared" si="5"/>
        <v>17</v>
      </c>
      <c r="B23" s="14" t="s">
        <v>145</v>
      </c>
      <c r="C23" s="58" t="s">
        <v>450</v>
      </c>
      <c r="D23" s="62" t="s">
        <v>385</v>
      </c>
      <c r="E23" s="15"/>
      <c r="F23" s="216"/>
      <c r="G23" s="217"/>
      <c r="H23" s="16" t="str">
        <f t="shared" si="1"/>
        <v/>
      </c>
      <c r="I23" s="274" t="str">
        <f t="shared" si="6"/>
        <v/>
      </c>
      <c r="J23" s="117" t="str">
        <f t="shared" si="7"/>
        <v/>
      </c>
      <c r="K23" s="116"/>
      <c r="L23" s="75" t="s">
        <v>408</v>
      </c>
      <c r="M23" s="199">
        <v>300</v>
      </c>
      <c r="N23" s="89" t="str">
        <f t="shared" si="8"/>
        <v/>
      </c>
      <c r="O23" s="277" t="str">
        <f t="shared" si="9"/>
        <v/>
      </c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</row>
    <row r="24" spans="1:55" s="28" customFormat="1" ht="35.25" customHeight="1" x14ac:dyDescent="0.2">
      <c r="A24" s="282">
        <f t="shared" si="5"/>
        <v>18</v>
      </c>
      <c r="B24" s="14" t="s">
        <v>459</v>
      </c>
      <c r="C24" s="58" t="s">
        <v>152</v>
      </c>
      <c r="D24" s="62" t="s">
        <v>385</v>
      </c>
      <c r="E24" s="15"/>
      <c r="F24" s="216"/>
      <c r="G24" s="217"/>
      <c r="H24" s="16" t="str">
        <f t="shared" si="1"/>
        <v/>
      </c>
      <c r="I24" s="274" t="str">
        <f t="shared" si="6"/>
        <v/>
      </c>
      <c r="J24" s="117" t="str">
        <f t="shared" si="7"/>
        <v/>
      </c>
      <c r="K24" s="116"/>
      <c r="L24" s="75" t="s">
        <v>406</v>
      </c>
      <c r="M24" s="199">
        <v>500</v>
      </c>
      <c r="N24" s="89" t="str">
        <f t="shared" si="8"/>
        <v/>
      </c>
      <c r="O24" s="277" t="str">
        <f t="shared" si="9"/>
        <v/>
      </c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</row>
    <row r="25" spans="1:55" s="28" customFormat="1" ht="35.25" customHeight="1" x14ac:dyDescent="0.2">
      <c r="A25" s="282">
        <f t="shared" si="5"/>
        <v>19</v>
      </c>
      <c r="B25" s="14" t="s">
        <v>154</v>
      </c>
      <c r="C25" s="58" t="s">
        <v>153</v>
      </c>
      <c r="D25" s="62" t="s">
        <v>385</v>
      </c>
      <c r="E25" s="15"/>
      <c r="F25" s="216"/>
      <c r="G25" s="217"/>
      <c r="H25" s="16" t="str">
        <f t="shared" si="1"/>
        <v/>
      </c>
      <c r="I25" s="274" t="str">
        <f t="shared" si="6"/>
        <v/>
      </c>
      <c r="J25" s="117" t="str">
        <f t="shared" si="7"/>
        <v/>
      </c>
      <c r="K25" s="116"/>
      <c r="L25" s="75" t="s">
        <v>405</v>
      </c>
      <c r="M25" s="199">
        <v>500</v>
      </c>
      <c r="N25" s="89" t="str">
        <f t="shared" si="8"/>
        <v/>
      </c>
      <c r="O25" s="277" t="str">
        <f t="shared" si="9"/>
        <v/>
      </c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</row>
    <row r="26" spans="1:55" s="28" customFormat="1" ht="42.75" customHeight="1" x14ac:dyDescent="0.2">
      <c r="A26" s="282">
        <f t="shared" si="5"/>
        <v>20</v>
      </c>
      <c r="B26" s="14" t="s">
        <v>187</v>
      </c>
      <c r="C26" s="58" t="s">
        <v>186</v>
      </c>
      <c r="D26" s="62" t="s">
        <v>385</v>
      </c>
      <c r="E26" s="15"/>
      <c r="F26" s="216"/>
      <c r="G26" s="217"/>
      <c r="H26" s="16" t="str">
        <f t="shared" si="1"/>
        <v/>
      </c>
      <c r="I26" s="274" t="str">
        <f t="shared" si="6"/>
        <v/>
      </c>
      <c r="J26" s="117" t="str">
        <f t="shared" si="7"/>
        <v/>
      </c>
      <c r="K26" s="116"/>
      <c r="L26" s="75" t="s">
        <v>407</v>
      </c>
      <c r="M26" s="199">
        <v>1000</v>
      </c>
      <c r="N26" s="89" t="str">
        <f t="shared" si="8"/>
        <v/>
      </c>
      <c r="O26" s="277" t="str">
        <f t="shared" si="9"/>
        <v/>
      </c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</row>
    <row r="27" spans="1:55" s="28" customFormat="1" ht="42.75" customHeight="1" x14ac:dyDescent="0.2">
      <c r="A27" s="282">
        <f t="shared" si="5"/>
        <v>21</v>
      </c>
      <c r="B27" s="14" t="s">
        <v>460</v>
      </c>
      <c r="C27" s="58" t="s">
        <v>191</v>
      </c>
      <c r="D27" s="62" t="s">
        <v>385</v>
      </c>
      <c r="E27" s="15"/>
      <c r="F27" s="216"/>
      <c r="G27" s="217"/>
      <c r="H27" s="16" t="str">
        <f t="shared" si="1"/>
        <v/>
      </c>
      <c r="I27" s="274" t="str">
        <f t="shared" si="6"/>
        <v/>
      </c>
      <c r="J27" s="117" t="str">
        <f t="shared" si="7"/>
        <v/>
      </c>
      <c r="K27" s="116"/>
      <c r="L27" s="75" t="s">
        <v>405</v>
      </c>
      <c r="M27" s="199">
        <v>1000</v>
      </c>
      <c r="N27" s="89" t="str">
        <f t="shared" si="8"/>
        <v/>
      </c>
      <c r="O27" s="277" t="str">
        <f t="shared" si="9"/>
        <v/>
      </c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</row>
    <row r="28" spans="1:55" s="28" customFormat="1" ht="31.5" customHeight="1" x14ac:dyDescent="0.2">
      <c r="A28" s="282">
        <f t="shared" si="5"/>
        <v>22</v>
      </c>
      <c r="B28" s="14" t="s">
        <v>193</v>
      </c>
      <c r="C28" s="58" t="s">
        <v>192</v>
      </c>
      <c r="D28" s="62" t="s">
        <v>385</v>
      </c>
      <c r="E28" s="15"/>
      <c r="F28" s="216"/>
      <c r="G28" s="217"/>
      <c r="H28" s="16" t="str">
        <f t="shared" si="1"/>
        <v/>
      </c>
      <c r="I28" s="274" t="str">
        <f t="shared" si="6"/>
        <v/>
      </c>
      <c r="J28" s="117" t="str">
        <f t="shared" si="7"/>
        <v/>
      </c>
      <c r="K28" s="116"/>
      <c r="L28" s="75" t="s">
        <v>405</v>
      </c>
      <c r="M28" s="199">
        <v>500</v>
      </c>
      <c r="N28" s="89" t="str">
        <f t="shared" si="8"/>
        <v/>
      </c>
      <c r="O28" s="277" t="str">
        <f t="shared" si="9"/>
        <v/>
      </c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</row>
    <row r="29" spans="1:55" s="28" customFormat="1" ht="34.5" customHeight="1" x14ac:dyDescent="0.2">
      <c r="A29" s="282">
        <f t="shared" si="5"/>
        <v>23</v>
      </c>
      <c r="B29" s="14" t="s">
        <v>195</v>
      </c>
      <c r="C29" s="58" t="s">
        <v>194</v>
      </c>
      <c r="D29" s="62" t="s">
        <v>385</v>
      </c>
      <c r="E29" s="15"/>
      <c r="F29" s="216"/>
      <c r="G29" s="217"/>
      <c r="H29" s="16" t="str">
        <f t="shared" si="1"/>
        <v/>
      </c>
      <c r="I29" s="274" t="str">
        <f t="shared" si="6"/>
        <v/>
      </c>
      <c r="J29" s="117" t="str">
        <f t="shared" si="7"/>
        <v/>
      </c>
      <c r="K29" s="116"/>
      <c r="L29" s="75" t="s">
        <v>405</v>
      </c>
      <c r="M29" s="199">
        <v>300</v>
      </c>
      <c r="N29" s="89" t="str">
        <f t="shared" si="8"/>
        <v/>
      </c>
      <c r="O29" s="277" t="str">
        <f t="shared" si="9"/>
        <v/>
      </c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</row>
    <row r="30" spans="1:55" s="28" customFormat="1" ht="32.25" customHeight="1" x14ac:dyDescent="0.2">
      <c r="A30" s="282">
        <f t="shared" si="5"/>
        <v>24</v>
      </c>
      <c r="B30" s="14" t="s">
        <v>197</v>
      </c>
      <c r="C30" s="58" t="s">
        <v>196</v>
      </c>
      <c r="D30" s="62" t="s">
        <v>385</v>
      </c>
      <c r="E30" s="15"/>
      <c r="F30" s="216"/>
      <c r="G30" s="217"/>
      <c r="H30" s="16" t="str">
        <f t="shared" si="1"/>
        <v/>
      </c>
      <c r="I30" s="274" t="str">
        <f t="shared" si="6"/>
        <v/>
      </c>
      <c r="J30" s="117" t="str">
        <f t="shared" si="7"/>
        <v/>
      </c>
      <c r="K30" s="116"/>
      <c r="L30" s="75" t="s">
        <v>406</v>
      </c>
      <c r="M30" s="199">
        <v>500</v>
      </c>
      <c r="N30" s="89" t="str">
        <f t="shared" si="8"/>
        <v/>
      </c>
      <c r="O30" s="277" t="str">
        <f t="shared" si="9"/>
        <v/>
      </c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</row>
    <row r="31" spans="1:55" s="28" customFormat="1" ht="33.75" customHeight="1" x14ac:dyDescent="0.2">
      <c r="A31" s="282">
        <f t="shared" si="5"/>
        <v>25</v>
      </c>
      <c r="B31" s="30" t="s">
        <v>375</v>
      </c>
      <c r="C31" s="58" t="s">
        <v>198</v>
      </c>
      <c r="D31" s="62" t="s">
        <v>385</v>
      </c>
      <c r="E31" s="15"/>
      <c r="F31" s="216"/>
      <c r="G31" s="217"/>
      <c r="H31" s="16" t="str">
        <f t="shared" si="1"/>
        <v/>
      </c>
      <c r="I31" s="274" t="str">
        <f t="shared" si="6"/>
        <v/>
      </c>
      <c r="J31" s="117" t="str">
        <f t="shared" si="7"/>
        <v/>
      </c>
      <c r="K31" s="116"/>
      <c r="L31" s="75" t="s">
        <v>407</v>
      </c>
      <c r="M31" s="199">
        <v>500</v>
      </c>
      <c r="N31" s="89" t="str">
        <f t="shared" si="8"/>
        <v/>
      </c>
      <c r="O31" s="277" t="str">
        <f t="shared" si="9"/>
        <v/>
      </c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</row>
    <row r="32" spans="1:55" s="28" customFormat="1" ht="33" customHeight="1" x14ac:dyDescent="0.2">
      <c r="A32" s="282">
        <f t="shared" si="5"/>
        <v>26</v>
      </c>
      <c r="B32" s="14" t="s">
        <v>200</v>
      </c>
      <c r="C32" s="58" t="s">
        <v>199</v>
      </c>
      <c r="D32" s="62" t="s">
        <v>385</v>
      </c>
      <c r="E32" s="15"/>
      <c r="F32" s="216"/>
      <c r="G32" s="217"/>
      <c r="H32" s="16" t="str">
        <f t="shared" si="1"/>
        <v/>
      </c>
      <c r="I32" s="274" t="str">
        <f t="shared" si="6"/>
        <v/>
      </c>
      <c r="J32" s="117" t="str">
        <f t="shared" si="7"/>
        <v/>
      </c>
      <c r="K32" s="116"/>
      <c r="L32" s="75" t="s">
        <v>407</v>
      </c>
      <c r="M32" s="199">
        <v>500</v>
      </c>
      <c r="N32" s="89" t="str">
        <f t="shared" si="8"/>
        <v/>
      </c>
      <c r="O32" s="277" t="str">
        <f t="shared" si="9"/>
        <v/>
      </c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</row>
    <row r="33" spans="1:55" s="28" customFormat="1" ht="34.5" customHeight="1" x14ac:dyDescent="0.2">
      <c r="A33" s="282">
        <f t="shared" si="5"/>
        <v>27</v>
      </c>
      <c r="B33" s="14" t="s">
        <v>202</v>
      </c>
      <c r="C33" s="58" t="s">
        <v>201</v>
      </c>
      <c r="D33" s="62" t="s">
        <v>385</v>
      </c>
      <c r="E33" s="15"/>
      <c r="F33" s="216"/>
      <c r="G33" s="217"/>
      <c r="H33" s="16" t="str">
        <f t="shared" si="1"/>
        <v/>
      </c>
      <c r="I33" s="274" t="str">
        <f t="shared" si="6"/>
        <v/>
      </c>
      <c r="J33" s="117" t="str">
        <f t="shared" si="7"/>
        <v/>
      </c>
      <c r="K33" s="116"/>
      <c r="L33" s="75" t="s">
        <v>405</v>
      </c>
      <c r="M33" s="199">
        <v>500</v>
      </c>
      <c r="N33" s="89" t="str">
        <f t="shared" si="8"/>
        <v/>
      </c>
      <c r="O33" s="277" t="str">
        <f t="shared" si="9"/>
        <v/>
      </c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</row>
    <row r="34" spans="1:55" s="28" customFormat="1" ht="31.5" customHeight="1" thickBot="1" x14ac:dyDescent="0.25">
      <c r="A34" s="282">
        <f t="shared" si="5"/>
        <v>28</v>
      </c>
      <c r="B34" s="14" t="s">
        <v>204</v>
      </c>
      <c r="C34" s="58" t="s">
        <v>203</v>
      </c>
      <c r="D34" s="62" t="s">
        <v>385</v>
      </c>
      <c r="E34" s="15"/>
      <c r="F34" s="216"/>
      <c r="G34" s="217"/>
      <c r="H34" s="16" t="str">
        <f t="shared" si="1"/>
        <v/>
      </c>
      <c r="I34" s="274" t="str">
        <f t="shared" si="6"/>
        <v/>
      </c>
      <c r="J34" s="117" t="str">
        <f t="shared" si="7"/>
        <v/>
      </c>
      <c r="K34" s="116"/>
      <c r="L34" s="75" t="s">
        <v>406</v>
      </c>
      <c r="M34" s="199">
        <v>1000</v>
      </c>
      <c r="N34" s="89" t="str">
        <f t="shared" si="8"/>
        <v/>
      </c>
      <c r="O34" s="304" t="str">
        <f t="shared" si="9"/>
        <v/>
      </c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</row>
    <row r="35" spans="1:55" s="28" customFormat="1" ht="36" customHeight="1" thickBot="1" x14ac:dyDescent="0.3">
      <c r="A35" s="313" t="s">
        <v>574</v>
      </c>
      <c r="B35" s="314"/>
      <c r="C35" s="314"/>
      <c r="D35" s="315"/>
      <c r="E35" s="101"/>
      <c r="F35" s="319" t="s">
        <v>396</v>
      </c>
      <c r="G35" s="320"/>
      <c r="H35" s="320"/>
      <c r="I35" s="320"/>
      <c r="J35" s="321"/>
      <c r="K35" s="113"/>
      <c r="L35" s="322" t="s">
        <v>397</v>
      </c>
      <c r="M35" s="323"/>
      <c r="N35" s="323"/>
      <c r="O35" s="32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</row>
    <row r="36" spans="1:55" s="28" customFormat="1" ht="36" customHeight="1" thickBot="1" x14ac:dyDescent="0.25">
      <c r="A36" s="283" t="s">
        <v>439</v>
      </c>
      <c r="B36" s="103" t="s">
        <v>442</v>
      </c>
      <c r="C36" s="104" t="s">
        <v>0</v>
      </c>
      <c r="D36" s="105" t="s">
        <v>395</v>
      </c>
      <c r="E36" s="102"/>
      <c r="F36" s="106" t="s">
        <v>398</v>
      </c>
      <c r="G36" s="127" t="s">
        <v>399</v>
      </c>
      <c r="H36" s="107" t="s">
        <v>400</v>
      </c>
      <c r="I36" s="108" t="s">
        <v>453</v>
      </c>
      <c r="J36" s="109" t="s">
        <v>401</v>
      </c>
      <c r="K36" s="110"/>
      <c r="L36" s="111" t="s">
        <v>402</v>
      </c>
      <c r="M36" s="112" t="s">
        <v>403</v>
      </c>
      <c r="N36" s="106" t="s">
        <v>401</v>
      </c>
      <c r="O36" s="302" t="s">
        <v>404</v>
      </c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</row>
    <row r="37" spans="1:55" s="28" customFormat="1" ht="30.75" customHeight="1" x14ac:dyDescent="0.2">
      <c r="A37" s="282">
        <f>+A34+1</f>
        <v>29</v>
      </c>
      <c r="B37" s="14" t="s">
        <v>207</v>
      </c>
      <c r="C37" s="58" t="s">
        <v>206</v>
      </c>
      <c r="D37" s="62" t="s">
        <v>385</v>
      </c>
      <c r="E37" s="15"/>
      <c r="F37" s="216"/>
      <c r="G37" s="217"/>
      <c r="H37" s="16" t="str">
        <f t="shared" si="1"/>
        <v/>
      </c>
      <c r="I37" s="274" t="str">
        <f t="shared" ref="I37:I52" si="10" xml:space="preserve"> IF($D$294="", "", $D$294)</f>
        <v/>
      </c>
      <c r="J37" s="117" t="str">
        <f t="shared" ref="J37:J51" si="11">IF(G37=0,"",(H37-(H37*I37)))</f>
        <v/>
      </c>
      <c r="K37" s="116"/>
      <c r="L37" s="75" t="s">
        <v>406</v>
      </c>
      <c r="M37" s="199">
        <v>500</v>
      </c>
      <c r="N37" s="89" t="str">
        <f t="shared" ref="N37:N51" si="12">J37</f>
        <v/>
      </c>
      <c r="O37" s="301" t="str">
        <f t="shared" ref="O37:O51" si="13">IF(F37=0,"",(M37*N37))</f>
        <v/>
      </c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</row>
    <row r="38" spans="1:55" s="28" customFormat="1" ht="33" customHeight="1" x14ac:dyDescent="0.2">
      <c r="A38" s="282">
        <f t="shared" si="5"/>
        <v>30</v>
      </c>
      <c r="B38" s="14" t="s">
        <v>209</v>
      </c>
      <c r="C38" s="58" t="s">
        <v>208</v>
      </c>
      <c r="D38" s="62" t="s">
        <v>385</v>
      </c>
      <c r="E38" s="15"/>
      <c r="F38" s="216"/>
      <c r="G38" s="217"/>
      <c r="H38" s="16" t="str">
        <f t="shared" si="1"/>
        <v/>
      </c>
      <c r="I38" s="274" t="str">
        <f t="shared" si="10"/>
        <v/>
      </c>
      <c r="J38" s="117" t="str">
        <f t="shared" si="11"/>
        <v/>
      </c>
      <c r="K38" s="116"/>
      <c r="L38" s="75" t="s">
        <v>405</v>
      </c>
      <c r="M38" s="199">
        <v>400</v>
      </c>
      <c r="N38" s="89" t="str">
        <f t="shared" si="12"/>
        <v/>
      </c>
      <c r="O38" s="277" t="str">
        <f t="shared" si="13"/>
        <v/>
      </c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</row>
    <row r="39" spans="1:55" s="28" customFormat="1" ht="33" customHeight="1" x14ac:dyDescent="0.2">
      <c r="A39" s="282">
        <f t="shared" si="5"/>
        <v>31</v>
      </c>
      <c r="B39" s="14" t="s">
        <v>218</v>
      </c>
      <c r="C39" s="58" t="s">
        <v>217</v>
      </c>
      <c r="D39" s="62" t="s">
        <v>385</v>
      </c>
      <c r="E39" s="15"/>
      <c r="F39" s="216"/>
      <c r="G39" s="217"/>
      <c r="H39" s="16" t="str">
        <f t="shared" si="1"/>
        <v/>
      </c>
      <c r="I39" s="274" t="str">
        <f t="shared" si="10"/>
        <v/>
      </c>
      <c r="J39" s="117" t="str">
        <f t="shared" si="11"/>
        <v/>
      </c>
      <c r="K39" s="116"/>
      <c r="L39" s="75" t="s">
        <v>405</v>
      </c>
      <c r="M39" s="199">
        <v>500</v>
      </c>
      <c r="N39" s="89" t="str">
        <f t="shared" si="12"/>
        <v/>
      </c>
      <c r="O39" s="277" t="str">
        <f t="shared" si="13"/>
        <v/>
      </c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</row>
    <row r="40" spans="1:55" s="28" customFormat="1" ht="33" customHeight="1" x14ac:dyDescent="0.2">
      <c r="A40" s="282">
        <f t="shared" si="5"/>
        <v>32</v>
      </c>
      <c r="B40" s="14" t="s">
        <v>220</v>
      </c>
      <c r="C40" s="58" t="s">
        <v>219</v>
      </c>
      <c r="D40" s="62" t="s">
        <v>385</v>
      </c>
      <c r="E40" s="15"/>
      <c r="F40" s="216"/>
      <c r="G40" s="217"/>
      <c r="H40" s="16" t="str">
        <f t="shared" si="1"/>
        <v/>
      </c>
      <c r="I40" s="274" t="str">
        <f t="shared" si="10"/>
        <v/>
      </c>
      <c r="J40" s="117" t="str">
        <f t="shared" si="11"/>
        <v/>
      </c>
      <c r="K40" s="116"/>
      <c r="L40" s="75" t="s">
        <v>405</v>
      </c>
      <c r="M40" s="199">
        <v>500</v>
      </c>
      <c r="N40" s="89" t="str">
        <f t="shared" si="12"/>
        <v/>
      </c>
      <c r="O40" s="277" t="str">
        <f t="shared" si="13"/>
        <v/>
      </c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</row>
    <row r="41" spans="1:55" s="28" customFormat="1" ht="26.25" customHeight="1" x14ac:dyDescent="0.2">
      <c r="A41" s="282">
        <f t="shared" si="5"/>
        <v>33</v>
      </c>
      <c r="B41" s="14" t="s">
        <v>225</v>
      </c>
      <c r="C41" s="58" t="s">
        <v>224</v>
      </c>
      <c r="D41" s="62" t="s">
        <v>385</v>
      </c>
      <c r="E41" s="15"/>
      <c r="F41" s="216"/>
      <c r="G41" s="217"/>
      <c r="H41" s="16" t="str">
        <f t="shared" si="1"/>
        <v/>
      </c>
      <c r="I41" s="274" t="str">
        <f t="shared" si="10"/>
        <v/>
      </c>
      <c r="J41" s="117" t="str">
        <f t="shared" si="11"/>
        <v/>
      </c>
      <c r="K41" s="116"/>
      <c r="L41" s="75" t="s">
        <v>407</v>
      </c>
      <c r="M41" s="199">
        <v>500</v>
      </c>
      <c r="N41" s="89" t="str">
        <f t="shared" si="12"/>
        <v/>
      </c>
      <c r="O41" s="277" t="str">
        <f t="shared" si="13"/>
        <v/>
      </c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</row>
    <row r="42" spans="1:55" s="28" customFormat="1" ht="33" customHeight="1" x14ac:dyDescent="0.2">
      <c r="A42" s="282">
        <f t="shared" si="5"/>
        <v>34</v>
      </c>
      <c r="B42" s="14" t="s">
        <v>227</v>
      </c>
      <c r="C42" s="58" t="s">
        <v>226</v>
      </c>
      <c r="D42" s="62" t="s">
        <v>385</v>
      </c>
      <c r="E42" s="15"/>
      <c r="F42" s="216"/>
      <c r="G42" s="217"/>
      <c r="H42" s="16" t="str">
        <f t="shared" si="1"/>
        <v/>
      </c>
      <c r="I42" s="274" t="str">
        <f t="shared" si="10"/>
        <v/>
      </c>
      <c r="J42" s="117" t="str">
        <f t="shared" si="11"/>
        <v/>
      </c>
      <c r="K42" s="116"/>
      <c r="L42" s="75" t="s">
        <v>407</v>
      </c>
      <c r="M42" s="199">
        <v>500</v>
      </c>
      <c r="N42" s="89" t="str">
        <f t="shared" si="12"/>
        <v/>
      </c>
      <c r="O42" s="277" t="str">
        <f t="shared" si="13"/>
        <v/>
      </c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</row>
    <row r="43" spans="1:55" s="28" customFormat="1" ht="33" customHeight="1" x14ac:dyDescent="0.2">
      <c r="A43" s="282">
        <f t="shared" si="5"/>
        <v>35</v>
      </c>
      <c r="B43" s="14" t="s">
        <v>229</v>
      </c>
      <c r="C43" s="58" t="s">
        <v>228</v>
      </c>
      <c r="D43" s="62" t="s">
        <v>385</v>
      </c>
      <c r="E43" s="15"/>
      <c r="F43" s="216"/>
      <c r="G43" s="217"/>
      <c r="H43" s="16" t="str">
        <f t="shared" si="1"/>
        <v/>
      </c>
      <c r="I43" s="274" t="str">
        <f t="shared" si="10"/>
        <v/>
      </c>
      <c r="J43" s="117" t="str">
        <f t="shared" si="11"/>
        <v/>
      </c>
      <c r="K43" s="116"/>
      <c r="L43" s="75" t="s">
        <v>407</v>
      </c>
      <c r="M43" s="199">
        <v>500</v>
      </c>
      <c r="N43" s="89" t="str">
        <f t="shared" si="12"/>
        <v/>
      </c>
      <c r="O43" s="277" t="str">
        <f t="shared" si="13"/>
        <v/>
      </c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</row>
    <row r="44" spans="1:55" s="28" customFormat="1" ht="33" customHeight="1" x14ac:dyDescent="0.2">
      <c r="A44" s="282">
        <f t="shared" si="5"/>
        <v>36</v>
      </c>
      <c r="B44" s="14" t="s">
        <v>231</v>
      </c>
      <c r="C44" s="58" t="s">
        <v>230</v>
      </c>
      <c r="D44" s="62" t="s">
        <v>385</v>
      </c>
      <c r="E44" s="15"/>
      <c r="F44" s="216"/>
      <c r="G44" s="217"/>
      <c r="H44" s="16" t="str">
        <f t="shared" si="1"/>
        <v/>
      </c>
      <c r="I44" s="274" t="str">
        <f t="shared" si="10"/>
        <v/>
      </c>
      <c r="J44" s="117" t="str">
        <f t="shared" si="11"/>
        <v/>
      </c>
      <c r="K44" s="116"/>
      <c r="L44" s="75" t="s">
        <v>407</v>
      </c>
      <c r="M44" s="199">
        <v>500</v>
      </c>
      <c r="N44" s="89" t="str">
        <f t="shared" si="12"/>
        <v/>
      </c>
      <c r="O44" s="277" t="str">
        <f t="shared" si="13"/>
        <v/>
      </c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</row>
    <row r="45" spans="1:55" s="28" customFormat="1" ht="33" customHeight="1" x14ac:dyDescent="0.2">
      <c r="A45" s="282">
        <f t="shared" si="5"/>
        <v>37</v>
      </c>
      <c r="B45" s="14" t="s">
        <v>261</v>
      </c>
      <c r="C45" s="58" t="s">
        <v>260</v>
      </c>
      <c r="D45" s="62" t="s">
        <v>385</v>
      </c>
      <c r="E45" s="15"/>
      <c r="F45" s="216"/>
      <c r="G45" s="217"/>
      <c r="H45" s="16" t="str">
        <f t="shared" si="1"/>
        <v/>
      </c>
      <c r="I45" s="274" t="str">
        <f t="shared" si="10"/>
        <v/>
      </c>
      <c r="J45" s="117" t="str">
        <f t="shared" si="11"/>
        <v/>
      </c>
      <c r="K45" s="116"/>
      <c r="L45" s="75" t="s">
        <v>405</v>
      </c>
      <c r="M45" s="199">
        <v>500</v>
      </c>
      <c r="N45" s="89" t="str">
        <f t="shared" si="12"/>
        <v/>
      </c>
      <c r="O45" s="277" t="str">
        <f t="shared" si="13"/>
        <v/>
      </c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</row>
    <row r="46" spans="1:55" s="28" customFormat="1" ht="33" customHeight="1" x14ac:dyDescent="0.2">
      <c r="A46" s="282">
        <f t="shared" si="5"/>
        <v>38</v>
      </c>
      <c r="B46" s="14" t="s">
        <v>263</v>
      </c>
      <c r="C46" s="58" t="s">
        <v>262</v>
      </c>
      <c r="D46" s="62" t="s">
        <v>385</v>
      </c>
      <c r="E46" s="15"/>
      <c r="F46" s="216"/>
      <c r="G46" s="217"/>
      <c r="H46" s="16" t="str">
        <f t="shared" si="1"/>
        <v/>
      </c>
      <c r="I46" s="274" t="str">
        <f t="shared" si="10"/>
        <v/>
      </c>
      <c r="J46" s="117" t="str">
        <f t="shared" si="11"/>
        <v/>
      </c>
      <c r="K46" s="116"/>
      <c r="L46" s="75" t="s">
        <v>405</v>
      </c>
      <c r="M46" s="199">
        <v>500</v>
      </c>
      <c r="N46" s="89" t="str">
        <f t="shared" si="12"/>
        <v/>
      </c>
      <c r="O46" s="277" t="str">
        <f t="shared" si="13"/>
        <v/>
      </c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</row>
    <row r="47" spans="1:55" s="28" customFormat="1" ht="33" customHeight="1" x14ac:dyDescent="0.2">
      <c r="A47" s="282">
        <f t="shared" si="5"/>
        <v>39</v>
      </c>
      <c r="B47" s="14" t="s">
        <v>267</v>
      </c>
      <c r="C47" s="58" t="s">
        <v>264</v>
      </c>
      <c r="D47" s="62" t="s">
        <v>385</v>
      </c>
      <c r="E47" s="15"/>
      <c r="F47" s="216"/>
      <c r="G47" s="217"/>
      <c r="H47" s="16" t="str">
        <f t="shared" si="1"/>
        <v/>
      </c>
      <c r="I47" s="274" t="str">
        <f t="shared" si="10"/>
        <v/>
      </c>
      <c r="J47" s="117" t="str">
        <f t="shared" si="11"/>
        <v/>
      </c>
      <c r="K47" s="116"/>
      <c r="L47" s="75" t="s">
        <v>409</v>
      </c>
      <c r="M47" s="199">
        <v>500</v>
      </c>
      <c r="N47" s="89" t="str">
        <f t="shared" si="12"/>
        <v/>
      </c>
      <c r="O47" s="277" t="str">
        <f t="shared" si="13"/>
        <v/>
      </c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</row>
    <row r="48" spans="1:55" s="28" customFormat="1" ht="27" customHeight="1" x14ac:dyDescent="0.2">
      <c r="A48" s="282">
        <f t="shared" si="5"/>
        <v>40</v>
      </c>
      <c r="B48" s="14" t="s">
        <v>265</v>
      </c>
      <c r="C48" s="58" t="s">
        <v>266</v>
      </c>
      <c r="D48" s="62" t="s">
        <v>385</v>
      </c>
      <c r="E48" s="15"/>
      <c r="F48" s="216"/>
      <c r="G48" s="217"/>
      <c r="H48" s="16" t="str">
        <f t="shared" si="1"/>
        <v/>
      </c>
      <c r="I48" s="274" t="str">
        <f t="shared" si="10"/>
        <v/>
      </c>
      <c r="J48" s="117" t="str">
        <f t="shared" si="11"/>
        <v/>
      </c>
      <c r="K48" s="116"/>
      <c r="L48" s="75" t="s">
        <v>407</v>
      </c>
      <c r="M48" s="199">
        <v>500</v>
      </c>
      <c r="N48" s="89" t="str">
        <f t="shared" si="12"/>
        <v/>
      </c>
      <c r="O48" s="277" t="str">
        <f t="shared" si="13"/>
        <v/>
      </c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</row>
    <row r="49" spans="1:55" s="28" customFormat="1" ht="33" customHeight="1" x14ac:dyDescent="0.2">
      <c r="A49" s="282">
        <f t="shared" si="5"/>
        <v>41</v>
      </c>
      <c r="B49" s="14" t="s">
        <v>269</v>
      </c>
      <c r="C49" s="58" t="s">
        <v>268</v>
      </c>
      <c r="D49" s="62" t="s">
        <v>385</v>
      </c>
      <c r="E49" s="15"/>
      <c r="F49" s="216"/>
      <c r="G49" s="217"/>
      <c r="H49" s="16" t="str">
        <f t="shared" si="1"/>
        <v/>
      </c>
      <c r="I49" s="274" t="str">
        <f t="shared" si="10"/>
        <v/>
      </c>
      <c r="J49" s="117" t="str">
        <f t="shared" si="11"/>
        <v/>
      </c>
      <c r="K49" s="116"/>
      <c r="L49" s="75" t="s">
        <v>407</v>
      </c>
      <c r="M49" s="199">
        <v>500</v>
      </c>
      <c r="N49" s="89" t="str">
        <f t="shared" si="12"/>
        <v/>
      </c>
      <c r="O49" s="277" t="str">
        <f t="shared" si="13"/>
        <v/>
      </c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</row>
    <row r="50" spans="1:55" s="28" customFormat="1" ht="28.5" customHeight="1" x14ac:dyDescent="0.2">
      <c r="A50" s="282">
        <f t="shared" si="5"/>
        <v>42</v>
      </c>
      <c r="B50" s="14" t="s">
        <v>271</v>
      </c>
      <c r="C50" s="58" t="s">
        <v>270</v>
      </c>
      <c r="D50" s="62" t="s">
        <v>385</v>
      </c>
      <c r="E50" s="15"/>
      <c r="F50" s="216"/>
      <c r="G50" s="217"/>
      <c r="H50" s="16" t="str">
        <f t="shared" si="1"/>
        <v/>
      </c>
      <c r="I50" s="274" t="str">
        <f t="shared" si="10"/>
        <v/>
      </c>
      <c r="J50" s="117" t="str">
        <f t="shared" si="11"/>
        <v/>
      </c>
      <c r="K50" s="116"/>
      <c r="L50" s="75" t="s">
        <v>409</v>
      </c>
      <c r="M50" s="199">
        <v>500</v>
      </c>
      <c r="N50" s="89" t="str">
        <f t="shared" si="12"/>
        <v/>
      </c>
      <c r="O50" s="277" t="str">
        <f t="shared" si="13"/>
        <v/>
      </c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</row>
    <row r="51" spans="1:55" s="28" customFormat="1" ht="33" customHeight="1" x14ac:dyDescent="0.2">
      <c r="A51" s="282">
        <f t="shared" si="5"/>
        <v>43</v>
      </c>
      <c r="B51" s="14" t="s">
        <v>273</v>
      </c>
      <c r="C51" s="58" t="s">
        <v>272</v>
      </c>
      <c r="D51" s="62" t="s">
        <v>385</v>
      </c>
      <c r="E51" s="15"/>
      <c r="F51" s="216"/>
      <c r="G51" s="217"/>
      <c r="H51" s="16" t="str">
        <f t="shared" si="1"/>
        <v/>
      </c>
      <c r="I51" s="274" t="str">
        <f t="shared" si="10"/>
        <v/>
      </c>
      <c r="J51" s="117" t="str">
        <f t="shared" si="11"/>
        <v/>
      </c>
      <c r="K51" s="116"/>
      <c r="L51" s="75" t="s">
        <v>407</v>
      </c>
      <c r="M51" s="199">
        <v>500</v>
      </c>
      <c r="N51" s="89" t="str">
        <f t="shared" si="12"/>
        <v/>
      </c>
      <c r="O51" s="277" t="str">
        <f t="shared" si="13"/>
        <v/>
      </c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</row>
    <row r="52" spans="1:55" s="28" customFormat="1" ht="36" customHeight="1" thickBot="1" x14ac:dyDescent="0.25">
      <c r="A52" s="282">
        <f t="shared" si="5"/>
        <v>44</v>
      </c>
      <c r="B52" s="14" t="s">
        <v>275</v>
      </c>
      <c r="C52" s="58" t="s">
        <v>274</v>
      </c>
      <c r="D52" s="62" t="s">
        <v>385</v>
      </c>
      <c r="E52" s="15"/>
      <c r="F52" s="216"/>
      <c r="G52" s="217"/>
      <c r="H52" s="16" t="str">
        <f t="shared" si="1"/>
        <v/>
      </c>
      <c r="I52" s="274" t="str">
        <f t="shared" si="10"/>
        <v/>
      </c>
      <c r="J52" s="17" t="str">
        <f t="shared" ref="J52" si="14">IF(G52=0,"",(H52-(H52*I52)))</f>
        <v/>
      </c>
      <c r="K52" s="116"/>
      <c r="L52" s="75" t="s">
        <v>409</v>
      </c>
      <c r="M52" s="25">
        <v>500</v>
      </c>
      <c r="N52" s="19" t="str">
        <f t="shared" ref="N52" si="15">J52</f>
        <v/>
      </c>
      <c r="O52" s="300" t="str">
        <f t="shared" ref="O52" si="16">IF(F52=0,"",(M52*N52))</f>
        <v/>
      </c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</row>
    <row r="53" spans="1:55" s="28" customFormat="1" ht="43.5" customHeight="1" thickBot="1" x14ac:dyDescent="0.3">
      <c r="A53" s="313" t="s">
        <v>574</v>
      </c>
      <c r="B53" s="314"/>
      <c r="C53" s="314"/>
      <c r="D53" s="315"/>
      <c r="E53" s="101"/>
      <c r="F53" s="319" t="s">
        <v>396</v>
      </c>
      <c r="G53" s="320"/>
      <c r="H53" s="320"/>
      <c r="I53" s="320"/>
      <c r="J53" s="321"/>
      <c r="K53" s="113"/>
      <c r="L53" s="316" t="s">
        <v>397</v>
      </c>
      <c r="M53" s="317"/>
      <c r="N53" s="317"/>
      <c r="O53" s="318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</row>
    <row r="54" spans="1:55" s="28" customFormat="1" ht="58.5" customHeight="1" thickBot="1" x14ac:dyDescent="0.25">
      <c r="A54" s="283" t="s">
        <v>439</v>
      </c>
      <c r="B54" s="103" t="s">
        <v>442</v>
      </c>
      <c r="C54" s="104" t="s">
        <v>0</v>
      </c>
      <c r="D54" s="105" t="s">
        <v>395</v>
      </c>
      <c r="E54" s="102"/>
      <c r="F54" s="106" t="s">
        <v>398</v>
      </c>
      <c r="G54" s="126" t="s">
        <v>399</v>
      </c>
      <c r="H54" s="107" t="s">
        <v>400</v>
      </c>
      <c r="I54" s="108" t="s">
        <v>453</v>
      </c>
      <c r="J54" s="109" t="s">
        <v>401</v>
      </c>
      <c r="K54" s="110"/>
      <c r="L54" s="111" t="s">
        <v>402</v>
      </c>
      <c r="M54" s="112" t="s">
        <v>403</v>
      </c>
      <c r="N54" s="106" t="s">
        <v>401</v>
      </c>
      <c r="O54" s="303" t="s">
        <v>404</v>
      </c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</row>
    <row r="55" spans="1:55" s="28" customFormat="1" ht="33" customHeight="1" x14ac:dyDescent="0.2">
      <c r="A55" s="282">
        <f>+A52+1</f>
        <v>45</v>
      </c>
      <c r="B55" s="14" t="s">
        <v>462</v>
      </c>
      <c r="C55" s="58" t="s">
        <v>276</v>
      </c>
      <c r="D55" s="62" t="s">
        <v>385</v>
      </c>
      <c r="E55" s="15"/>
      <c r="F55" s="216"/>
      <c r="G55" s="217"/>
      <c r="H55" s="16" t="str">
        <f t="shared" si="1"/>
        <v/>
      </c>
      <c r="I55" s="274" t="str">
        <f t="shared" ref="I55:I65" si="17" xml:space="preserve"> IF($D$294="", "", $D$294)</f>
        <v/>
      </c>
      <c r="J55" s="117" t="str">
        <f t="shared" ref="J55:J70" si="18">IF(G55=0,"",(H55-(H55*I55)))</f>
        <v/>
      </c>
      <c r="K55" s="116"/>
      <c r="L55" s="75" t="s">
        <v>407</v>
      </c>
      <c r="M55" s="199">
        <v>500</v>
      </c>
      <c r="N55" s="89" t="str">
        <f t="shared" ref="N55:N65" si="19">J55</f>
        <v/>
      </c>
      <c r="O55" s="301" t="str">
        <f t="shared" ref="O55:O65" si="20">IF(F55=0,"",(M55*N55))</f>
        <v/>
      </c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</row>
    <row r="56" spans="1:55" s="28" customFormat="1" ht="33" customHeight="1" x14ac:dyDescent="0.2">
      <c r="A56" s="282">
        <f t="shared" si="5"/>
        <v>46</v>
      </c>
      <c r="B56" s="14" t="s">
        <v>278</v>
      </c>
      <c r="C56" s="58" t="s">
        <v>277</v>
      </c>
      <c r="D56" s="62" t="s">
        <v>385</v>
      </c>
      <c r="E56" s="15"/>
      <c r="F56" s="216"/>
      <c r="G56" s="217"/>
      <c r="H56" s="16" t="str">
        <f t="shared" si="1"/>
        <v/>
      </c>
      <c r="I56" s="274" t="str">
        <f t="shared" si="17"/>
        <v/>
      </c>
      <c r="J56" s="117" t="str">
        <f t="shared" si="18"/>
        <v/>
      </c>
      <c r="K56" s="116"/>
      <c r="L56" s="75" t="s">
        <v>407</v>
      </c>
      <c r="M56" s="199">
        <v>500</v>
      </c>
      <c r="N56" s="89" t="str">
        <f t="shared" si="19"/>
        <v/>
      </c>
      <c r="O56" s="277" t="str">
        <f t="shared" si="20"/>
        <v/>
      </c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</row>
    <row r="57" spans="1:55" s="28" customFormat="1" ht="33" customHeight="1" x14ac:dyDescent="0.2">
      <c r="A57" s="282">
        <f t="shared" si="5"/>
        <v>47</v>
      </c>
      <c r="B57" s="14" t="s">
        <v>280</v>
      </c>
      <c r="C57" s="58" t="s">
        <v>279</v>
      </c>
      <c r="D57" s="62" t="s">
        <v>385</v>
      </c>
      <c r="E57" s="15"/>
      <c r="F57" s="216"/>
      <c r="G57" s="217"/>
      <c r="H57" s="16" t="str">
        <f t="shared" si="1"/>
        <v/>
      </c>
      <c r="I57" s="274" t="str">
        <f t="shared" si="17"/>
        <v/>
      </c>
      <c r="J57" s="117" t="str">
        <f t="shared" si="18"/>
        <v/>
      </c>
      <c r="K57" s="116"/>
      <c r="L57" s="75" t="s">
        <v>407</v>
      </c>
      <c r="M57" s="199">
        <v>500</v>
      </c>
      <c r="N57" s="89" t="str">
        <f t="shared" si="19"/>
        <v/>
      </c>
      <c r="O57" s="277" t="str">
        <f t="shared" si="20"/>
        <v/>
      </c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</row>
    <row r="58" spans="1:55" s="28" customFormat="1" ht="33" customHeight="1" x14ac:dyDescent="0.2">
      <c r="A58" s="282">
        <f t="shared" si="5"/>
        <v>48</v>
      </c>
      <c r="B58" s="14" t="s">
        <v>282</v>
      </c>
      <c r="C58" s="58" t="s">
        <v>281</v>
      </c>
      <c r="D58" s="62" t="s">
        <v>385</v>
      </c>
      <c r="E58" s="15"/>
      <c r="F58" s="216"/>
      <c r="G58" s="217"/>
      <c r="H58" s="16" t="str">
        <f t="shared" si="1"/>
        <v/>
      </c>
      <c r="I58" s="274" t="str">
        <f t="shared" si="17"/>
        <v/>
      </c>
      <c r="J58" s="117" t="str">
        <f t="shared" si="18"/>
        <v/>
      </c>
      <c r="K58" s="116"/>
      <c r="L58" s="75" t="s">
        <v>407</v>
      </c>
      <c r="M58" s="201">
        <v>500</v>
      </c>
      <c r="N58" s="89" t="str">
        <f t="shared" si="19"/>
        <v/>
      </c>
      <c r="O58" s="277" t="str">
        <f t="shared" si="20"/>
        <v/>
      </c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</row>
    <row r="59" spans="1:55" s="28" customFormat="1" ht="33" customHeight="1" x14ac:dyDescent="0.2">
      <c r="A59" s="282">
        <f t="shared" si="5"/>
        <v>49</v>
      </c>
      <c r="B59" s="14" t="s">
        <v>307</v>
      </c>
      <c r="C59" s="58" t="s">
        <v>306</v>
      </c>
      <c r="D59" s="62" t="s">
        <v>385</v>
      </c>
      <c r="E59" s="15"/>
      <c r="F59" s="216"/>
      <c r="G59" s="217"/>
      <c r="H59" s="16" t="str">
        <f t="shared" si="1"/>
        <v/>
      </c>
      <c r="I59" s="274" t="str">
        <f t="shared" si="17"/>
        <v/>
      </c>
      <c r="J59" s="117" t="str">
        <f t="shared" si="18"/>
        <v/>
      </c>
      <c r="K59" s="116"/>
      <c r="L59" s="75" t="s">
        <v>406</v>
      </c>
      <c r="M59" s="201">
        <v>500</v>
      </c>
      <c r="N59" s="89" t="str">
        <f t="shared" si="19"/>
        <v/>
      </c>
      <c r="O59" s="277" t="str">
        <f t="shared" si="20"/>
        <v/>
      </c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</row>
    <row r="60" spans="1:55" s="37" customFormat="1" ht="24.75" customHeight="1" x14ac:dyDescent="0.2">
      <c r="A60" s="282">
        <f t="shared" si="5"/>
        <v>50</v>
      </c>
      <c r="B60" s="14" t="s">
        <v>309</v>
      </c>
      <c r="C60" s="58" t="s">
        <v>308</v>
      </c>
      <c r="D60" s="62" t="s">
        <v>385</v>
      </c>
      <c r="E60" s="15"/>
      <c r="F60" s="216"/>
      <c r="G60" s="217"/>
      <c r="H60" s="16" t="str">
        <f t="shared" si="1"/>
        <v/>
      </c>
      <c r="I60" s="274" t="str">
        <f t="shared" si="17"/>
        <v/>
      </c>
      <c r="J60" s="117" t="str">
        <f t="shared" si="18"/>
        <v/>
      </c>
      <c r="K60" s="116"/>
      <c r="L60" s="75" t="s">
        <v>405</v>
      </c>
      <c r="M60" s="201">
        <v>1000</v>
      </c>
      <c r="N60" s="89" t="str">
        <f t="shared" si="19"/>
        <v/>
      </c>
      <c r="O60" s="277" t="str">
        <f t="shared" si="20"/>
        <v/>
      </c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</row>
    <row r="61" spans="1:55" s="28" customFormat="1" ht="33" customHeight="1" x14ac:dyDescent="0.2">
      <c r="A61" s="282">
        <f t="shared" si="5"/>
        <v>51</v>
      </c>
      <c r="B61" s="14" t="s">
        <v>311</v>
      </c>
      <c r="C61" s="58" t="s">
        <v>310</v>
      </c>
      <c r="D61" s="62" t="s">
        <v>385</v>
      </c>
      <c r="E61" s="15"/>
      <c r="F61" s="216"/>
      <c r="G61" s="217"/>
      <c r="H61" s="16" t="str">
        <f t="shared" si="1"/>
        <v/>
      </c>
      <c r="I61" s="274" t="str">
        <f t="shared" si="17"/>
        <v/>
      </c>
      <c r="J61" s="117" t="str">
        <f t="shared" si="18"/>
        <v/>
      </c>
      <c r="K61" s="116"/>
      <c r="L61" s="75" t="s">
        <v>406</v>
      </c>
      <c r="M61" s="201">
        <v>1000</v>
      </c>
      <c r="N61" s="89" t="str">
        <f t="shared" si="19"/>
        <v/>
      </c>
      <c r="O61" s="277" t="str">
        <f t="shared" si="20"/>
        <v/>
      </c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</row>
    <row r="62" spans="1:55" s="28" customFormat="1" ht="33" customHeight="1" x14ac:dyDescent="0.2">
      <c r="A62" s="282">
        <f t="shared" si="5"/>
        <v>52</v>
      </c>
      <c r="B62" s="14" t="s">
        <v>313</v>
      </c>
      <c r="C62" s="58" t="s">
        <v>312</v>
      </c>
      <c r="D62" s="62" t="s">
        <v>385</v>
      </c>
      <c r="E62" s="15"/>
      <c r="F62" s="216"/>
      <c r="G62" s="217"/>
      <c r="H62" s="16" t="str">
        <f t="shared" si="1"/>
        <v/>
      </c>
      <c r="I62" s="274" t="str">
        <f t="shared" si="17"/>
        <v/>
      </c>
      <c r="J62" s="117" t="str">
        <f t="shared" si="18"/>
        <v/>
      </c>
      <c r="K62" s="116"/>
      <c r="L62" s="75" t="s">
        <v>405</v>
      </c>
      <c r="M62" s="201">
        <v>1000</v>
      </c>
      <c r="N62" s="89" t="str">
        <f t="shared" si="19"/>
        <v/>
      </c>
      <c r="O62" s="277" t="str">
        <f t="shared" si="20"/>
        <v/>
      </c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</row>
    <row r="63" spans="1:55" s="28" customFormat="1" ht="20.25" customHeight="1" x14ac:dyDescent="0.2">
      <c r="A63" s="282">
        <f t="shared" si="5"/>
        <v>53</v>
      </c>
      <c r="B63" s="14" t="s">
        <v>353</v>
      </c>
      <c r="C63" s="58" t="s">
        <v>350</v>
      </c>
      <c r="D63" s="62" t="s">
        <v>385</v>
      </c>
      <c r="E63" s="15"/>
      <c r="F63" s="216"/>
      <c r="G63" s="217"/>
      <c r="H63" s="16" t="str">
        <f t="shared" si="1"/>
        <v/>
      </c>
      <c r="I63" s="274" t="str">
        <f t="shared" si="17"/>
        <v/>
      </c>
      <c r="J63" s="117" t="str">
        <f t="shared" si="18"/>
        <v/>
      </c>
      <c r="K63" s="116"/>
      <c r="L63" s="75" t="s">
        <v>405</v>
      </c>
      <c r="M63" s="201">
        <v>500</v>
      </c>
      <c r="N63" s="89" t="str">
        <f t="shared" si="19"/>
        <v/>
      </c>
      <c r="O63" s="277" t="str">
        <f t="shared" si="20"/>
        <v/>
      </c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</row>
    <row r="64" spans="1:55" s="28" customFormat="1" ht="24.75" customHeight="1" x14ac:dyDescent="0.2">
      <c r="A64" s="282">
        <f t="shared" si="5"/>
        <v>54</v>
      </c>
      <c r="B64" s="14" t="s">
        <v>327</v>
      </c>
      <c r="C64" s="58" t="s">
        <v>326</v>
      </c>
      <c r="D64" s="62" t="s">
        <v>385</v>
      </c>
      <c r="E64" s="15"/>
      <c r="F64" s="216"/>
      <c r="G64" s="217"/>
      <c r="H64" s="16" t="str">
        <f t="shared" si="1"/>
        <v/>
      </c>
      <c r="I64" s="274" t="str">
        <f t="shared" si="17"/>
        <v/>
      </c>
      <c r="J64" s="117" t="str">
        <f t="shared" si="18"/>
        <v/>
      </c>
      <c r="K64" s="116"/>
      <c r="L64" s="75" t="s">
        <v>405</v>
      </c>
      <c r="M64" s="201">
        <v>500</v>
      </c>
      <c r="N64" s="89" t="str">
        <f t="shared" si="19"/>
        <v/>
      </c>
      <c r="O64" s="277" t="str">
        <f t="shared" si="20"/>
        <v/>
      </c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</row>
    <row r="65" spans="1:55" s="28" customFormat="1" ht="33" customHeight="1" x14ac:dyDescent="0.2">
      <c r="A65" s="282">
        <f t="shared" si="5"/>
        <v>55</v>
      </c>
      <c r="B65" s="14" t="s">
        <v>333</v>
      </c>
      <c r="C65" s="58" t="s">
        <v>332</v>
      </c>
      <c r="D65" s="62" t="s">
        <v>385</v>
      </c>
      <c r="E65" s="15"/>
      <c r="F65" s="216"/>
      <c r="G65" s="217"/>
      <c r="H65" s="16" t="str">
        <f t="shared" si="1"/>
        <v/>
      </c>
      <c r="I65" s="274" t="str">
        <f t="shared" si="17"/>
        <v/>
      </c>
      <c r="J65" s="117" t="str">
        <f t="shared" si="18"/>
        <v/>
      </c>
      <c r="K65" s="116"/>
      <c r="L65" s="75" t="s">
        <v>407</v>
      </c>
      <c r="M65" s="201">
        <v>500</v>
      </c>
      <c r="N65" s="89" t="str">
        <f t="shared" si="19"/>
        <v/>
      </c>
      <c r="O65" s="277" t="str">
        <f t="shared" si="20"/>
        <v/>
      </c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</row>
    <row r="66" spans="1:55" s="28" customFormat="1" ht="30" customHeight="1" x14ac:dyDescent="0.25">
      <c r="A66" s="284" t="s">
        <v>443</v>
      </c>
      <c r="B66" s="31" t="s">
        <v>386</v>
      </c>
      <c r="C66" s="59"/>
      <c r="D66" s="63"/>
      <c r="E66" s="32"/>
      <c r="F66" s="39"/>
      <c r="G66" s="40"/>
      <c r="H66" s="34" t="str">
        <f t="shared" ref="H66:H83" si="21">IF(G66=0,"",F66/G66)</f>
        <v/>
      </c>
      <c r="I66" s="272"/>
      <c r="J66" s="245" t="str">
        <f t="shared" si="18"/>
        <v/>
      </c>
      <c r="K66" s="35"/>
      <c r="L66" s="76"/>
      <c r="M66" s="202"/>
      <c r="N66" s="33"/>
      <c r="O66" s="33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</row>
    <row r="67" spans="1:55" s="28" customFormat="1" ht="33" customHeight="1" x14ac:dyDescent="0.2">
      <c r="A67" s="282">
        <f>+A65+1</f>
        <v>56</v>
      </c>
      <c r="B67" s="30" t="s">
        <v>364</v>
      </c>
      <c r="C67" s="58" t="s">
        <v>356</v>
      </c>
      <c r="D67" s="62" t="s">
        <v>386</v>
      </c>
      <c r="E67" s="15"/>
      <c r="F67" s="26"/>
      <c r="G67" s="27"/>
      <c r="H67" s="16" t="str">
        <f t="shared" si="21"/>
        <v/>
      </c>
      <c r="I67" s="274" t="str">
        <f xml:space="preserve"> IF($D$295="", "", $D$295)</f>
        <v/>
      </c>
      <c r="J67" s="117" t="str">
        <f t="shared" si="18"/>
        <v/>
      </c>
      <c r="K67" s="116"/>
      <c r="L67" s="75" t="s">
        <v>407</v>
      </c>
      <c r="M67" s="201">
        <v>500</v>
      </c>
      <c r="N67" s="89" t="str">
        <f t="shared" ref="N67:N70" si="22">J67</f>
        <v/>
      </c>
      <c r="O67" s="277" t="str">
        <f t="shared" ref="O67:O70" si="23">IF(F67=0,"",(M67*N67))</f>
        <v/>
      </c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</row>
    <row r="68" spans="1:55" s="28" customFormat="1" ht="18.75" customHeight="1" x14ac:dyDescent="0.2">
      <c r="A68" s="282">
        <f t="shared" si="5"/>
        <v>57</v>
      </c>
      <c r="B68" s="14" t="s">
        <v>5</v>
      </c>
      <c r="C68" s="58" t="s">
        <v>6</v>
      </c>
      <c r="D68" s="62" t="s">
        <v>386</v>
      </c>
      <c r="E68" s="15"/>
      <c r="F68" s="26"/>
      <c r="G68" s="27"/>
      <c r="H68" s="16" t="str">
        <f t="shared" si="21"/>
        <v/>
      </c>
      <c r="I68" s="274" t="str">
        <f xml:space="preserve"> IF($D$295="", "", $D$295)</f>
        <v/>
      </c>
      <c r="J68" s="117" t="str">
        <f t="shared" si="18"/>
        <v/>
      </c>
      <c r="K68" s="116"/>
      <c r="L68" s="75" t="s">
        <v>407</v>
      </c>
      <c r="M68" s="201">
        <v>200</v>
      </c>
      <c r="N68" s="89" t="str">
        <f t="shared" si="22"/>
        <v/>
      </c>
      <c r="O68" s="277" t="str">
        <f t="shared" si="23"/>
        <v/>
      </c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</row>
    <row r="69" spans="1:55" s="28" customFormat="1" ht="33" customHeight="1" x14ac:dyDescent="0.2">
      <c r="A69" s="282">
        <f t="shared" ref="A69:A130" si="24">+A68+1</f>
        <v>58</v>
      </c>
      <c r="B69" s="14" t="s">
        <v>138</v>
      </c>
      <c r="C69" s="58" t="s">
        <v>137</v>
      </c>
      <c r="D69" s="62" t="s">
        <v>386</v>
      </c>
      <c r="E69" s="15"/>
      <c r="F69" s="26"/>
      <c r="G69" s="27"/>
      <c r="H69" s="16" t="str">
        <f t="shared" si="21"/>
        <v/>
      </c>
      <c r="I69" s="274" t="str">
        <f xml:space="preserve"> IF($D$295="", "", $D$295)</f>
        <v/>
      </c>
      <c r="J69" s="117" t="str">
        <f t="shared" si="18"/>
        <v/>
      </c>
      <c r="K69" s="116"/>
      <c r="L69" s="75" t="s">
        <v>407</v>
      </c>
      <c r="M69" s="201">
        <v>500</v>
      </c>
      <c r="N69" s="89" t="str">
        <f t="shared" si="22"/>
        <v/>
      </c>
      <c r="O69" s="277" t="str">
        <f t="shared" si="23"/>
        <v/>
      </c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</row>
    <row r="70" spans="1:55" s="28" customFormat="1" ht="27" customHeight="1" thickBot="1" x14ac:dyDescent="0.25">
      <c r="A70" s="282">
        <f t="shared" si="24"/>
        <v>59</v>
      </c>
      <c r="B70" s="14" t="s">
        <v>169</v>
      </c>
      <c r="C70" s="58" t="s">
        <v>168</v>
      </c>
      <c r="D70" s="62" t="s">
        <v>386</v>
      </c>
      <c r="E70" s="15"/>
      <c r="F70" s="26"/>
      <c r="G70" s="27"/>
      <c r="H70" s="16" t="str">
        <f t="shared" si="21"/>
        <v/>
      </c>
      <c r="I70" s="274" t="str">
        <f xml:space="preserve"> IF($D$295="", "", $D$295)</f>
        <v/>
      </c>
      <c r="J70" s="117" t="str">
        <f t="shared" si="18"/>
        <v/>
      </c>
      <c r="K70" s="116"/>
      <c r="L70" s="75" t="s">
        <v>407</v>
      </c>
      <c r="M70" s="201">
        <v>500</v>
      </c>
      <c r="N70" s="89" t="str">
        <f t="shared" si="22"/>
        <v/>
      </c>
      <c r="O70" s="304" t="str">
        <f t="shared" si="23"/>
        <v/>
      </c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</row>
    <row r="71" spans="1:55" s="28" customFormat="1" ht="33.75" customHeight="1" thickBot="1" x14ac:dyDescent="0.3">
      <c r="A71" s="313" t="s">
        <v>574</v>
      </c>
      <c r="B71" s="314"/>
      <c r="C71" s="314"/>
      <c r="D71" s="315"/>
      <c r="E71" s="101"/>
      <c r="F71" s="319" t="s">
        <v>396</v>
      </c>
      <c r="G71" s="320"/>
      <c r="H71" s="320"/>
      <c r="I71" s="320"/>
      <c r="J71" s="321"/>
      <c r="K71" s="113"/>
      <c r="L71" s="316" t="s">
        <v>397</v>
      </c>
      <c r="M71" s="317"/>
      <c r="N71" s="317"/>
      <c r="O71" s="318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</row>
    <row r="72" spans="1:55" s="28" customFormat="1" ht="60.75" customHeight="1" thickBot="1" x14ac:dyDescent="0.25">
      <c r="A72" s="283" t="s">
        <v>439</v>
      </c>
      <c r="B72" s="103" t="s">
        <v>442</v>
      </c>
      <c r="C72" s="104" t="s">
        <v>0</v>
      </c>
      <c r="D72" s="105" t="s">
        <v>395</v>
      </c>
      <c r="E72" s="102"/>
      <c r="F72" s="106" t="s">
        <v>398</v>
      </c>
      <c r="G72" s="126" t="s">
        <v>399</v>
      </c>
      <c r="H72" s="107" t="s">
        <v>400</v>
      </c>
      <c r="I72" s="108" t="s">
        <v>453</v>
      </c>
      <c r="J72" s="109" t="s">
        <v>401</v>
      </c>
      <c r="K72" s="110"/>
      <c r="L72" s="111" t="s">
        <v>402</v>
      </c>
      <c r="M72" s="112" t="s">
        <v>403</v>
      </c>
      <c r="N72" s="106" t="s">
        <v>401</v>
      </c>
      <c r="O72" s="303" t="s">
        <v>404</v>
      </c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</row>
    <row r="73" spans="1:55" s="37" customFormat="1" ht="26.25" customHeight="1" x14ac:dyDescent="0.2">
      <c r="A73" s="282">
        <f>+A70+1</f>
        <v>60</v>
      </c>
      <c r="B73" s="14" t="s">
        <v>183</v>
      </c>
      <c r="C73" s="58" t="s">
        <v>525</v>
      </c>
      <c r="D73" s="62" t="s">
        <v>386</v>
      </c>
      <c r="E73" s="15"/>
      <c r="F73" s="26"/>
      <c r="G73" s="27"/>
      <c r="H73" s="16" t="str">
        <f t="shared" si="21"/>
        <v/>
      </c>
      <c r="I73" s="274" t="str">
        <f t="shared" ref="I73:I80" si="25" xml:space="preserve"> IF($D$295="", "", $D$295)</f>
        <v/>
      </c>
      <c r="J73" s="117" t="str">
        <f t="shared" ref="J73:J80" si="26">IF(G73=0,"",(H73-(H73*I73)))</f>
        <v/>
      </c>
      <c r="K73" s="116"/>
      <c r="L73" s="75" t="s">
        <v>456</v>
      </c>
      <c r="M73" s="201">
        <v>100</v>
      </c>
      <c r="N73" s="89" t="str">
        <f t="shared" ref="N73:N88" si="27">J73</f>
        <v/>
      </c>
      <c r="O73" s="301" t="str">
        <f t="shared" ref="O73:O88" si="28">IF(F73=0,"",(M73*N73))</f>
        <v/>
      </c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</row>
    <row r="74" spans="1:55" s="28" customFormat="1" ht="33" customHeight="1" x14ac:dyDescent="0.2">
      <c r="A74" s="282">
        <f t="shared" si="24"/>
        <v>61</v>
      </c>
      <c r="B74" s="14" t="s">
        <v>185</v>
      </c>
      <c r="C74" s="58" t="s">
        <v>184</v>
      </c>
      <c r="D74" s="62" t="s">
        <v>386</v>
      </c>
      <c r="E74" s="15"/>
      <c r="F74" s="26"/>
      <c r="G74" s="27"/>
      <c r="H74" s="16" t="str">
        <f t="shared" si="21"/>
        <v/>
      </c>
      <c r="I74" s="274" t="str">
        <f t="shared" si="25"/>
        <v/>
      </c>
      <c r="J74" s="117" t="str">
        <f t="shared" si="26"/>
        <v/>
      </c>
      <c r="K74" s="116"/>
      <c r="L74" s="75" t="s">
        <v>407</v>
      </c>
      <c r="M74" s="201">
        <v>500</v>
      </c>
      <c r="N74" s="89" t="str">
        <f t="shared" si="27"/>
        <v/>
      </c>
      <c r="O74" s="277" t="str">
        <f t="shared" si="28"/>
        <v/>
      </c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</row>
    <row r="75" spans="1:55" s="28" customFormat="1" ht="33" customHeight="1" x14ac:dyDescent="0.2">
      <c r="A75" s="282">
        <f t="shared" si="24"/>
        <v>62</v>
      </c>
      <c r="B75" s="14" t="s">
        <v>293</v>
      </c>
      <c r="C75" s="58" t="s">
        <v>365</v>
      </c>
      <c r="D75" s="62" t="s">
        <v>386</v>
      </c>
      <c r="E75" s="15"/>
      <c r="F75" s="26"/>
      <c r="G75" s="27"/>
      <c r="H75" s="16" t="str">
        <f t="shared" si="21"/>
        <v/>
      </c>
      <c r="I75" s="274" t="str">
        <f t="shared" si="25"/>
        <v/>
      </c>
      <c r="J75" s="117" t="str">
        <f t="shared" si="26"/>
        <v/>
      </c>
      <c r="K75" s="116"/>
      <c r="L75" s="75" t="s">
        <v>406</v>
      </c>
      <c r="M75" s="201">
        <v>500</v>
      </c>
      <c r="N75" s="89" t="str">
        <f t="shared" si="27"/>
        <v/>
      </c>
      <c r="O75" s="277" t="str">
        <f t="shared" si="28"/>
        <v/>
      </c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</row>
    <row r="76" spans="1:55" s="28" customFormat="1" ht="33" customHeight="1" x14ac:dyDescent="0.2">
      <c r="A76" s="282">
        <f t="shared" si="24"/>
        <v>63</v>
      </c>
      <c r="B76" s="38" t="s">
        <v>367</v>
      </c>
      <c r="C76" s="58" t="s">
        <v>526</v>
      </c>
      <c r="D76" s="62" t="s">
        <v>386</v>
      </c>
      <c r="E76" s="15"/>
      <c r="F76" s="26"/>
      <c r="G76" s="27"/>
      <c r="H76" s="16" t="str">
        <f t="shared" si="21"/>
        <v/>
      </c>
      <c r="I76" s="274" t="str">
        <f t="shared" si="25"/>
        <v/>
      </c>
      <c r="J76" s="117" t="str">
        <f t="shared" si="26"/>
        <v/>
      </c>
      <c r="K76" s="116"/>
      <c r="L76" s="75" t="s">
        <v>456</v>
      </c>
      <c r="M76" s="201">
        <v>500</v>
      </c>
      <c r="N76" s="89" t="str">
        <f t="shared" si="27"/>
        <v/>
      </c>
      <c r="O76" s="277" t="str">
        <f t="shared" si="28"/>
        <v/>
      </c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</row>
    <row r="77" spans="1:55" s="28" customFormat="1" ht="33" customHeight="1" x14ac:dyDescent="0.2">
      <c r="A77" s="282">
        <f t="shared" si="24"/>
        <v>64</v>
      </c>
      <c r="B77" s="14" t="s">
        <v>322</v>
      </c>
      <c r="C77" s="58" t="s">
        <v>321</v>
      </c>
      <c r="D77" s="62" t="s">
        <v>386</v>
      </c>
      <c r="E77" s="15"/>
      <c r="F77" s="26"/>
      <c r="G77" s="27"/>
      <c r="H77" s="16" t="str">
        <f t="shared" si="21"/>
        <v/>
      </c>
      <c r="I77" s="274" t="str">
        <f t="shared" si="25"/>
        <v/>
      </c>
      <c r="J77" s="117" t="str">
        <f t="shared" si="26"/>
        <v/>
      </c>
      <c r="K77" s="116"/>
      <c r="L77" s="75" t="s">
        <v>407</v>
      </c>
      <c r="M77" s="201">
        <v>500</v>
      </c>
      <c r="N77" s="89" t="str">
        <f t="shared" si="27"/>
        <v/>
      </c>
      <c r="O77" s="277" t="str">
        <f t="shared" si="28"/>
        <v/>
      </c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</row>
    <row r="78" spans="1:55" s="28" customFormat="1" ht="33" customHeight="1" x14ac:dyDescent="0.2">
      <c r="A78" s="282">
        <f t="shared" si="24"/>
        <v>65</v>
      </c>
      <c r="B78" s="14" t="s">
        <v>335</v>
      </c>
      <c r="C78" s="58" t="s">
        <v>334</v>
      </c>
      <c r="D78" s="62" t="s">
        <v>386</v>
      </c>
      <c r="E78" s="15"/>
      <c r="F78" s="26"/>
      <c r="G78" s="27"/>
      <c r="H78" s="16" t="str">
        <f t="shared" si="21"/>
        <v/>
      </c>
      <c r="I78" s="274" t="str">
        <f t="shared" si="25"/>
        <v/>
      </c>
      <c r="J78" s="117" t="str">
        <f t="shared" si="26"/>
        <v/>
      </c>
      <c r="K78" s="116"/>
      <c r="L78" s="75" t="s">
        <v>410</v>
      </c>
      <c r="M78" s="201">
        <v>300</v>
      </c>
      <c r="N78" s="89" t="str">
        <f t="shared" si="27"/>
        <v/>
      </c>
      <c r="O78" s="277" t="str">
        <f t="shared" si="28"/>
        <v/>
      </c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</row>
    <row r="79" spans="1:55" s="28" customFormat="1" ht="33" customHeight="1" x14ac:dyDescent="0.2">
      <c r="A79" s="282">
        <f t="shared" si="24"/>
        <v>66</v>
      </c>
      <c r="B79" s="14" t="s">
        <v>343</v>
      </c>
      <c r="C79" s="58" t="s">
        <v>342</v>
      </c>
      <c r="D79" s="62" t="s">
        <v>386</v>
      </c>
      <c r="E79" s="15"/>
      <c r="F79" s="26"/>
      <c r="G79" s="27"/>
      <c r="H79" s="16" t="str">
        <f t="shared" si="21"/>
        <v/>
      </c>
      <c r="I79" s="274" t="str">
        <f t="shared" si="25"/>
        <v/>
      </c>
      <c r="J79" s="117" t="str">
        <f t="shared" si="26"/>
        <v/>
      </c>
      <c r="K79" s="116"/>
      <c r="L79" s="75" t="s">
        <v>407</v>
      </c>
      <c r="M79" s="201">
        <v>500</v>
      </c>
      <c r="N79" s="89" t="str">
        <f t="shared" si="27"/>
        <v/>
      </c>
      <c r="O79" s="277" t="str">
        <f t="shared" si="28"/>
        <v/>
      </c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</row>
    <row r="80" spans="1:55" s="28" customFormat="1" ht="33" customHeight="1" x14ac:dyDescent="0.2">
      <c r="A80" s="282">
        <f t="shared" si="24"/>
        <v>67</v>
      </c>
      <c r="B80" s="14" t="s">
        <v>346</v>
      </c>
      <c r="C80" s="58" t="s">
        <v>345</v>
      </c>
      <c r="D80" s="62" t="s">
        <v>386</v>
      </c>
      <c r="E80" s="15"/>
      <c r="F80" s="26"/>
      <c r="G80" s="27"/>
      <c r="H80" s="16" t="str">
        <f t="shared" si="21"/>
        <v/>
      </c>
      <c r="I80" s="274" t="str">
        <f t="shared" si="25"/>
        <v/>
      </c>
      <c r="J80" s="117" t="str">
        <f t="shared" si="26"/>
        <v/>
      </c>
      <c r="K80" s="116"/>
      <c r="L80" s="75" t="s">
        <v>407</v>
      </c>
      <c r="M80" s="201">
        <v>500</v>
      </c>
      <c r="N80" s="89" t="str">
        <f t="shared" si="27"/>
        <v/>
      </c>
      <c r="O80" s="277" t="str">
        <f t="shared" si="28"/>
        <v/>
      </c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</row>
    <row r="81" spans="1:55" s="28" customFormat="1" ht="24.75" customHeight="1" x14ac:dyDescent="0.25">
      <c r="A81" s="284" t="s">
        <v>444</v>
      </c>
      <c r="B81" s="31" t="s">
        <v>387</v>
      </c>
      <c r="C81" s="59"/>
      <c r="D81" s="63"/>
      <c r="E81" s="32"/>
      <c r="F81" s="39"/>
      <c r="G81" s="40"/>
      <c r="H81" s="34" t="str">
        <f t="shared" si="21"/>
        <v/>
      </c>
      <c r="I81" s="272"/>
      <c r="J81" s="41"/>
      <c r="K81" s="41"/>
      <c r="L81" s="76"/>
      <c r="M81" s="36"/>
      <c r="N81" s="207"/>
      <c r="O81" s="305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</row>
    <row r="82" spans="1:55" s="42" customFormat="1" ht="33" customHeight="1" x14ac:dyDescent="0.2">
      <c r="A82" s="282">
        <f>+A80+1</f>
        <v>68</v>
      </c>
      <c r="B82" s="14" t="s">
        <v>3</v>
      </c>
      <c r="C82" s="58" t="s">
        <v>4</v>
      </c>
      <c r="D82" s="62" t="s">
        <v>387</v>
      </c>
      <c r="E82" s="15"/>
      <c r="F82" s="26"/>
      <c r="G82" s="27"/>
      <c r="H82" s="16" t="str">
        <f t="shared" si="21"/>
        <v/>
      </c>
      <c r="I82" s="274" t="str">
        <f t="shared" ref="I82:I88" si="29" xml:space="preserve"> IF($D$296="", "", $D$296)</f>
        <v/>
      </c>
      <c r="J82" s="117" t="str">
        <f t="shared" ref="J82:J88" si="30">IF(G82=0,"",(H82-(H82*I82)))</f>
        <v/>
      </c>
      <c r="K82" s="116"/>
      <c r="L82" s="75" t="s">
        <v>411</v>
      </c>
      <c r="M82" s="201">
        <v>150</v>
      </c>
      <c r="N82" s="89" t="str">
        <f t="shared" si="27"/>
        <v/>
      </c>
      <c r="O82" s="277" t="str">
        <f t="shared" si="28"/>
        <v/>
      </c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</row>
    <row r="83" spans="1:55" s="28" customFormat="1" ht="33" customHeight="1" x14ac:dyDescent="0.2">
      <c r="A83" s="282">
        <f t="shared" si="24"/>
        <v>69</v>
      </c>
      <c r="B83" s="14" t="s">
        <v>27</v>
      </c>
      <c r="C83" s="58" t="s">
        <v>28</v>
      </c>
      <c r="D83" s="62" t="s">
        <v>387</v>
      </c>
      <c r="E83" s="15"/>
      <c r="F83" s="26"/>
      <c r="G83" s="27"/>
      <c r="H83" s="16" t="str">
        <f t="shared" si="21"/>
        <v/>
      </c>
      <c r="I83" s="274" t="str">
        <f t="shared" si="29"/>
        <v/>
      </c>
      <c r="J83" s="117" t="str">
        <f t="shared" si="30"/>
        <v/>
      </c>
      <c r="K83" s="116"/>
      <c r="L83" s="75" t="s">
        <v>411</v>
      </c>
      <c r="M83" s="201">
        <v>100</v>
      </c>
      <c r="N83" s="89" t="str">
        <f t="shared" si="27"/>
        <v/>
      </c>
      <c r="O83" s="277" t="str">
        <f t="shared" si="28"/>
        <v/>
      </c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</row>
    <row r="84" spans="1:55" s="37" customFormat="1" ht="24" customHeight="1" x14ac:dyDescent="0.2">
      <c r="A84" s="282">
        <f t="shared" si="24"/>
        <v>70</v>
      </c>
      <c r="B84" s="14" t="s">
        <v>29</v>
      </c>
      <c r="C84" s="58" t="s">
        <v>30</v>
      </c>
      <c r="D84" s="62" t="s">
        <v>387</v>
      </c>
      <c r="E84" s="15"/>
      <c r="F84" s="26"/>
      <c r="G84" s="27"/>
      <c r="H84" s="16" t="str">
        <f t="shared" ref="H84:H147" si="31">IF(G84=0,"",F84/G84)</f>
        <v/>
      </c>
      <c r="I84" s="274" t="str">
        <f t="shared" si="29"/>
        <v/>
      </c>
      <c r="J84" s="117" t="str">
        <f t="shared" si="30"/>
        <v/>
      </c>
      <c r="K84" s="116"/>
      <c r="L84" s="75" t="s">
        <v>411</v>
      </c>
      <c r="M84" s="201">
        <v>500</v>
      </c>
      <c r="N84" s="89" t="str">
        <f t="shared" si="27"/>
        <v/>
      </c>
      <c r="O84" s="277" t="str">
        <f t="shared" si="28"/>
        <v/>
      </c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</row>
    <row r="85" spans="1:55" s="28" customFormat="1" ht="24.75" customHeight="1" x14ac:dyDescent="0.2">
      <c r="A85" s="282">
        <f t="shared" si="24"/>
        <v>71</v>
      </c>
      <c r="B85" s="14" t="s">
        <v>31</v>
      </c>
      <c r="C85" s="58" t="s">
        <v>32</v>
      </c>
      <c r="D85" s="62" t="s">
        <v>387</v>
      </c>
      <c r="E85" s="15"/>
      <c r="F85" s="26"/>
      <c r="G85" s="27"/>
      <c r="H85" s="16" t="str">
        <f t="shared" si="31"/>
        <v/>
      </c>
      <c r="I85" s="274" t="str">
        <f t="shared" si="29"/>
        <v/>
      </c>
      <c r="J85" s="117" t="str">
        <f t="shared" si="30"/>
        <v/>
      </c>
      <c r="K85" s="116"/>
      <c r="L85" s="75" t="s">
        <v>411</v>
      </c>
      <c r="M85" s="201">
        <v>200</v>
      </c>
      <c r="N85" s="89" t="str">
        <f t="shared" si="27"/>
        <v/>
      </c>
      <c r="O85" s="277" t="str">
        <f t="shared" si="28"/>
        <v/>
      </c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</row>
    <row r="86" spans="1:55" s="28" customFormat="1" ht="33" customHeight="1" x14ac:dyDescent="0.2">
      <c r="A86" s="282">
        <f t="shared" si="24"/>
        <v>72</v>
      </c>
      <c r="B86" s="14" t="s">
        <v>457</v>
      </c>
      <c r="C86" s="58" t="s">
        <v>527</v>
      </c>
      <c r="D86" s="62" t="s">
        <v>387</v>
      </c>
      <c r="E86" s="15"/>
      <c r="F86" s="26"/>
      <c r="G86" s="27"/>
      <c r="H86" s="16" t="str">
        <f t="shared" si="31"/>
        <v/>
      </c>
      <c r="I86" s="274" t="str">
        <f t="shared" si="29"/>
        <v/>
      </c>
      <c r="J86" s="117" t="str">
        <f t="shared" si="30"/>
        <v/>
      </c>
      <c r="K86" s="116"/>
      <c r="L86" s="75" t="s">
        <v>411</v>
      </c>
      <c r="M86" s="201">
        <v>300</v>
      </c>
      <c r="N86" s="89" t="str">
        <f t="shared" si="27"/>
        <v/>
      </c>
      <c r="O86" s="277" t="str">
        <f t="shared" si="28"/>
        <v/>
      </c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</row>
    <row r="87" spans="1:55" s="28" customFormat="1" ht="33" customHeight="1" x14ac:dyDescent="0.2">
      <c r="A87" s="282">
        <f t="shared" si="24"/>
        <v>73</v>
      </c>
      <c r="B87" s="14" t="s">
        <v>33</v>
      </c>
      <c r="C87" s="58" t="s">
        <v>528</v>
      </c>
      <c r="D87" s="62" t="s">
        <v>387</v>
      </c>
      <c r="E87" s="15"/>
      <c r="F87" s="26"/>
      <c r="G87" s="27"/>
      <c r="H87" s="16" t="str">
        <f t="shared" si="31"/>
        <v/>
      </c>
      <c r="I87" s="274" t="str">
        <f t="shared" si="29"/>
        <v/>
      </c>
      <c r="J87" s="117" t="str">
        <f t="shared" si="30"/>
        <v/>
      </c>
      <c r="K87" s="116"/>
      <c r="L87" s="75" t="s">
        <v>411</v>
      </c>
      <c r="M87" s="201">
        <v>200</v>
      </c>
      <c r="N87" s="89" t="str">
        <f t="shared" si="27"/>
        <v/>
      </c>
      <c r="O87" s="277" t="str">
        <f t="shared" si="28"/>
        <v/>
      </c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</row>
    <row r="88" spans="1:55" s="28" customFormat="1" ht="33" customHeight="1" thickBot="1" x14ac:dyDescent="0.25">
      <c r="A88" s="282">
        <f t="shared" si="24"/>
        <v>74</v>
      </c>
      <c r="B88" s="14" t="s">
        <v>34</v>
      </c>
      <c r="C88" s="58" t="s">
        <v>529</v>
      </c>
      <c r="D88" s="62" t="s">
        <v>387</v>
      </c>
      <c r="E88" s="15"/>
      <c r="F88" s="26"/>
      <c r="G88" s="27"/>
      <c r="H88" s="16" t="str">
        <f t="shared" si="31"/>
        <v/>
      </c>
      <c r="I88" s="274" t="str">
        <f t="shared" si="29"/>
        <v/>
      </c>
      <c r="J88" s="117" t="str">
        <f t="shared" si="30"/>
        <v/>
      </c>
      <c r="K88" s="116"/>
      <c r="L88" s="75" t="s">
        <v>411</v>
      </c>
      <c r="M88" s="201">
        <v>200</v>
      </c>
      <c r="N88" s="89" t="str">
        <f t="shared" si="27"/>
        <v/>
      </c>
      <c r="O88" s="304" t="str">
        <f t="shared" si="28"/>
        <v/>
      </c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</row>
    <row r="89" spans="1:55" s="28" customFormat="1" ht="33" customHeight="1" thickBot="1" x14ac:dyDescent="0.3">
      <c r="A89" s="313" t="s">
        <v>574</v>
      </c>
      <c r="B89" s="314"/>
      <c r="C89" s="314"/>
      <c r="D89" s="315"/>
      <c r="E89" s="101"/>
      <c r="F89" s="319" t="s">
        <v>396</v>
      </c>
      <c r="G89" s="320"/>
      <c r="H89" s="320"/>
      <c r="I89" s="320"/>
      <c r="J89" s="321"/>
      <c r="K89" s="113"/>
      <c r="L89" s="316" t="s">
        <v>397</v>
      </c>
      <c r="M89" s="317"/>
      <c r="N89" s="317"/>
      <c r="O89" s="318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</row>
    <row r="90" spans="1:55" s="37" customFormat="1" ht="49.5" customHeight="1" thickBot="1" x14ac:dyDescent="0.25">
      <c r="A90" s="283" t="s">
        <v>439</v>
      </c>
      <c r="B90" s="103" t="s">
        <v>442</v>
      </c>
      <c r="C90" s="104" t="s">
        <v>0</v>
      </c>
      <c r="D90" s="105" t="s">
        <v>395</v>
      </c>
      <c r="E90" s="102"/>
      <c r="F90" s="106" t="s">
        <v>398</v>
      </c>
      <c r="G90" s="127" t="s">
        <v>399</v>
      </c>
      <c r="H90" s="107" t="s">
        <v>400</v>
      </c>
      <c r="I90" s="108" t="s">
        <v>453</v>
      </c>
      <c r="J90" s="109" t="s">
        <v>401</v>
      </c>
      <c r="K90" s="110"/>
      <c r="L90" s="111" t="s">
        <v>402</v>
      </c>
      <c r="M90" s="112" t="s">
        <v>403</v>
      </c>
      <c r="N90" s="106" t="s">
        <v>401</v>
      </c>
      <c r="O90" s="303" t="s">
        <v>404</v>
      </c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</row>
    <row r="91" spans="1:55" s="28" customFormat="1" ht="33" customHeight="1" x14ac:dyDescent="0.2">
      <c r="A91" s="282">
        <f>+A88+1</f>
        <v>75</v>
      </c>
      <c r="B91" s="14" t="s">
        <v>35</v>
      </c>
      <c r="C91" s="58" t="s">
        <v>36</v>
      </c>
      <c r="D91" s="62" t="s">
        <v>387</v>
      </c>
      <c r="E91" s="15"/>
      <c r="F91" s="26"/>
      <c r="G91" s="27"/>
      <c r="H91" s="16" t="str">
        <f t="shared" si="31"/>
        <v/>
      </c>
      <c r="I91" s="274" t="str">
        <f xml:space="preserve"> IF($D$296="", "", $D$296)</f>
        <v/>
      </c>
      <c r="J91" s="117" t="str">
        <f t="shared" ref="J91:J93" si="32">IF(G91=0,"",(H91-(H91*I91)))</f>
        <v/>
      </c>
      <c r="K91" s="116"/>
      <c r="L91" s="75" t="s">
        <v>411</v>
      </c>
      <c r="M91" s="201">
        <v>1000</v>
      </c>
      <c r="N91" s="89" t="str">
        <f t="shared" ref="N91:N93" si="33">J91</f>
        <v/>
      </c>
      <c r="O91" s="301" t="str">
        <f t="shared" ref="O91:O93" si="34">IF(F91=0,"",(M91*N91))</f>
        <v/>
      </c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</row>
    <row r="92" spans="1:55" s="28" customFormat="1" ht="33" customHeight="1" x14ac:dyDescent="0.2">
      <c r="A92" s="282">
        <f t="shared" si="24"/>
        <v>76</v>
      </c>
      <c r="B92" s="14" t="s">
        <v>40</v>
      </c>
      <c r="C92" s="58" t="s">
        <v>530</v>
      </c>
      <c r="D92" s="62" t="s">
        <v>387</v>
      </c>
      <c r="E92" s="15"/>
      <c r="F92" s="26"/>
      <c r="G92" s="27"/>
      <c r="H92" s="16" t="str">
        <f t="shared" si="31"/>
        <v/>
      </c>
      <c r="I92" s="274" t="str">
        <f xml:space="preserve"> IF($D$296="", "", $D$296)</f>
        <v/>
      </c>
      <c r="J92" s="117" t="str">
        <f t="shared" si="32"/>
        <v/>
      </c>
      <c r="K92" s="116"/>
      <c r="L92" s="75" t="s">
        <v>411</v>
      </c>
      <c r="M92" s="201">
        <v>500</v>
      </c>
      <c r="N92" s="89" t="str">
        <f t="shared" si="33"/>
        <v/>
      </c>
      <c r="O92" s="277" t="str">
        <f t="shared" si="34"/>
        <v/>
      </c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</row>
    <row r="93" spans="1:55" s="28" customFormat="1" ht="33" customHeight="1" x14ac:dyDescent="0.2">
      <c r="A93" s="282">
        <f t="shared" si="24"/>
        <v>77</v>
      </c>
      <c r="B93" s="14" t="s">
        <v>52</v>
      </c>
      <c r="C93" s="58" t="s">
        <v>53</v>
      </c>
      <c r="D93" s="62" t="s">
        <v>387</v>
      </c>
      <c r="E93" s="15"/>
      <c r="F93" s="26"/>
      <c r="G93" s="27"/>
      <c r="H93" s="16" t="str">
        <f t="shared" si="31"/>
        <v/>
      </c>
      <c r="I93" s="274" t="str">
        <f xml:space="preserve"> IF($D$296="", "", $D$296)</f>
        <v/>
      </c>
      <c r="J93" s="117" t="str">
        <f t="shared" si="32"/>
        <v/>
      </c>
      <c r="K93" s="116"/>
      <c r="L93" s="75" t="s">
        <v>411</v>
      </c>
      <c r="M93" s="201">
        <v>500</v>
      </c>
      <c r="N93" s="89" t="str">
        <f t="shared" si="33"/>
        <v/>
      </c>
      <c r="O93" s="277" t="str">
        <f t="shared" si="34"/>
        <v/>
      </c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</row>
    <row r="94" spans="1:55" s="28" customFormat="1" ht="33" customHeight="1" x14ac:dyDescent="0.25">
      <c r="A94" s="284" t="s">
        <v>394</v>
      </c>
      <c r="B94" s="31" t="s">
        <v>388</v>
      </c>
      <c r="C94" s="59"/>
      <c r="D94" s="63"/>
      <c r="E94" s="32"/>
      <c r="F94" s="39"/>
      <c r="G94" s="40"/>
      <c r="H94" s="34" t="str">
        <f t="shared" si="31"/>
        <v/>
      </c>
      <c r="I94" s="272"/>
      <c r="J94" s="41"/>
      <c r="K94" s="41"/>
      <c r="L94" s="76"/>
      <c r="M94" s="36"/>
      <c r="N94" s="33"/>
      <c r="O94" s="33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</row>
    <row r="95" spans="1:55" s="28" customFormat="1" ht="33" customHeight="1" x14ac:dyDescent="0.2">
      <c r="A95" s="282">
        <f>+A93+1</f>
        <v>78</v>
      </c>
      <c r="B95" s="14" t="s">
        <v>17</v>
      </c>
      <c r="C95" s="58" t="s">
        <v>18</v>
      </c>
      <c r="D95" s="62" t="s">
        <v>388</v>
      </c>
      <c r="E95" s="15"/>
      <c r="F95" s="26"/>
      <c r="G95" s="27"/>
      <c r="H95" s="16" t="str">
        <f t="shared" si="31"/>
        <v/>
      </c>
      <c r="I95" s="274" t="str">
        <f xml:space="preserve"> IF($D$297="", "", $D$297)</f>
        <v/>
      </c>
      <c r="J95" s="117" t="str">
        <f t="shared" ref="J95:J99" si="35">IF(G95=0,"",(H95-(H95*I95)))</f>
        <v/>
      </c>
      <c r="K95" s="116"/>
      <c r="L95" s="75" t="s">
        <v>411</v>
      </c>
      <c r="M95" s="201">
        <v>1000</v>
      </c>
      <c r="N95" s="89" t="str">
        <f t="shared" ref="N95:N99" si="36">J95</f>
        <v/>
      </c>
      <c r="O95" s="277" t="str">
        <f t="shared" ref="O95:O99" si="37">IF(F95=0,"",(M95*N95))</f>
        <v/>
      </c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</row>
    <row r="96" spans="1:55" s="28" customFormat="1" ht="33" customHeight="1" x14ac:dyDescent="0.2">
      <c r="A96" s="282">
        <f t="shared" si="24"/>
        <v>79</v>
      </c>
      <c r="B96" s="14" t="s">
        <v>19</v>
      </c>
      <c r="C96" s="58" t="s">
        <v>531</v>
      </c>
      <c r="D96" s="62" t="s">
        <v>388</v>
      </c>
      <c r="E96" s="15"/>
      <c r="F96" s="26"/>
      <c r="G96" s="27"/>
      <c r="H96" s="16" t="str">
        <f t="shared" si="31"/>
        <v/>
      </c>
      <c r="I96" s="274" t="str">
        <f xml:space="preserve"> IF($D$297="", "", $D$297)</f>
        <v/>
      </c>
      <c r="J96" s="117" t="str">
        <f t="shared" si="35"/>
        <v/>
      </c>
      <c r="K96" s="116"/>
      <c r="L96" s="75" t="s">
        <v>406</v>
      </c>
      <c r="M96" s="201">
        <v>500</v>
      </c>
      <c r="N96" s="89" t="str">
        <f t="shared" si="36"/>
        <v/>
      </c>
      <c r="O96" s="277" t="str">
        <f t="shared" si="37"/>
        <v/>
      </c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</row>
    <row r="97" spans="1:55" s="28" customFormat="1" ht="33" customHeight="1" x14ac:dyDescent="0.2">
      <c r="A97" s="282">
        <f t="shared" si="24"/>
        <v>80</v>
      </c>
      <c r="B97" s="14" t="s">
        <v>37</v>
      </c>
      <c r="C97" s="58" t="s">
        <v>532</v>
      </c>
      <c r="D97" s="62" t="s">
        <v>388</v>
      </c>
      <c r="E97" s="15"/>
      <c r="F97" s="26"/>
      <c r="G97" s="27"/>
      <c r="H97" s="16" t="str">
        <f t="shared" si="31"/>
        <v/>
      </c>
      <c r="I97" s="274" t="str">
        <f xml:space="preserve"> IF($D$297="", "", $D$297)</f>
        <v/>
      </c>
      <c r="J97" s="117" t="str">
        <f t="shared" si="35"/>
        <v/>
      </c>
      <c r="K97" s="116"/>
      <c r="L97" s="75" t="s">
        <v>408</v>
      </c>
      <c r="M97" s="201">
        <v>500</v>
      </c>
      <c r="N97" s="89" t="str">
        <f t="shared" si="36"/>
        <v/>
      </c>
      <c r="O97" s="277" t="str">
        <f t="shared" si="37"/>
        <v/>
      </c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</row>
    <row r="98" spans="1:55" s="28" customFormat="1" ht="33" customHeight="1" x14ac:dyDescent="0.2">
      <c r="A98" s="282">
        <f t="shared" si="24"/>
        <v>81</v>
      </c>
      <c r="B98" s="14" t="s">
        <v>51</v>
      </c>
      <c r="C98" s="58" t="s">
        <v>533</v>
      </c>
      <c r="D98" s="62" t="s">
        <v>388</v>
      </c>
      <c r="E98" s="15"/>
      <c r="F98" s="43"/>
      <c r="G98" s="44"/>
      <c r="H98" s="17" t="str">
        <f t="shared" si="31"/>
        <v/>
      </c>
      <c r="I98" s="274" t="str">
        <f xml:space="preserve"> IF($D$297="", "", $D$297)</f>
        <v/>
      </c>
      <c r="J98" s="117" t="str">
        <f t="shared" si="35"/>
        <v/>
      </c>
      <c r="K98" s="120"/>
      <c r="L98" s="77" t="s">
        <v>424</v>
      </c>
      <c r="M98" s="199">
        <v>500</v>
      </c>
      <c r="N98" s="89" t="str">
        <f t="shared" si="36"/>
        <v/>
      </c>
      <c r="O98" s="277" t="str">
        <f t="shared" si="37"/>
        <v/>
      </c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</row>
    <row r="99" spans="1:55" s="28" customFormat="1" ht="33" customHeight="1" x14ac:dyDescent="0.2">
      <c r="A99" s="282">
        <f t="shared" si="24"/>
        <v>82</v>
      </c>
      <c r="B99" s="14" t="s">
        <v>81</v>
      </c>
      <c r="C99" s="58" t="s">
        <v>82</v>
      </c>
      <c r="D99" s="62" t="s">
        <v>388</v>
      </c>
      <c r="E99" s="15"/>
      <c r="F99" s="26"/>
      <c r="G99" s="27"/>
      <c r="H99" s="16" t="str">
        <f t="shared" si="31"/>
        <v/>
      </c>
      <c r="I99" s="274" t="str">
        <f xml:space="preserve"> IF($D$297="", "", $D$297)</f>
        <v/>
      </c>
      <c r="J99" s="117" t="str">
        <f t="shared" si="35"/>
        <v/>
      </c>
      <c r="K99" s="116"/>
      <c r="L99" s="77" t="s">
        <v>411</v>
      </c>
      <c r="M99" s="199">
        <v>500</v>
      </c>
      <c r="N99" s="89" t="str">
        <f t="shared" si="36"/>
        <v/>
      </c>
      <c r="O99" s="277" t="str">
        <f t="shared" si="37"/>
        <v/>
      </c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</row>
    <row r="100" spans="1:55" s="28" customFormat="1" ht="33" customHeight="1" x14ac:dyDescent="0.2">
      <c r="A100" s="284" t="s">
        <v>445</v>
      </c>
      <c r="B100" s="57" t="s">
        <v>389</v>
      </c>
      <c r="C100" s="59"/>
      <c r="D100" s="63"/>
      <c r="E100" s="32"/>
      <c r="F100" s="39"/>
      <c r="G100" s="40"/>
      <c r="H100" s="34" t="str">
        <f t="shared" si="31"/>
        <v/>
      </c>
      <c r="I100" s="272"/>
      <c r="J100" s="41"/>
      <c r="K100" s="41"/>
      <c r="L100" s="78"/>
      <c r="M100" s="45"/>
      <c r="N100" s="33"/>
      <c r="O100" s="33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</row>
    <row r="101" spans="1:55" s="28" customFormat="1" ht="33" customHeight="1" x14ac:dyDescent="0.2">
      <c r="A101" s="282">
        <f>+A99+1</f>
        <v>83</v>
      </c>
      <c r="B101" s="38" t="s">
        <v>383</v>
      </c>
      <c r="C101" s="58" t="s">
        <v>11</v>
      </c>
      <c r="D101" s="62" t="s">
        <v>389</v>
      </c>
      <c r="E101" s="15"/>
      <c r="F101" s="26"/>
      <c r="G101" s="27"/>
      <c r="H101" s="87" t="str">
        <f t="shared" si="31"/>
        <v/>
      </c>
      <c r="I101" s="274" t="str">
        <f xml:space="preserve"> IF($D$298="", "", $D$298)</f>
        <v/>
      </c>
      <c r="J101" s="117" t="str">
        <f t="shared" ref="J101:J105" si="38">IF(G101=0,"",(H101-(H101*I101)))</f>
        <v/>
      </c>
      <c r="K101" s="116"/>
      <c r="L101" s="77" t="s">
        <v>451</v>
      </c>
      <c r="M101" s="199">
        <v>108</v>
      </c>
      <c r="N101" s="89" t="str">
        <f t="shared" ref="N101:N105" si="39">J101</f>
        <v/>
      </c>
      <c r="O101" s="277" t="str">
        <f t="shared" ref="O101:O105" si="40">IF(F101=0,"",(M101*N101))</f>
        <v/>
      </c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</row>
    <row r="102" spans="1:55" s="28" customFormat="1" ht="33" customHeight="1" x14ac:dyDescent="0.2">
      <c r="A102" s="282">
        <f t="shared" si="24"/>
        <v>84</v>
      </c>
      <c r="B102" s="14" t="s">
        <v>12</v>
      </c>
      <c r="C102" s="58" t="s">
        <v>534</v>
      </c>
      <c r="D102" s="62" t="s">
        <v>389</v>
      </c>
      <c r="E102" s="15"/>
      <c r="F102" s="26"/>
      <c r="G102" s="27"/>
      <c r="H102" s="87" t="str">
        <f t="shared" si="31"/>
        <v/>
      </c>
      <c r="I102" s="274" t="str">
        <f xml:space="preserve"> IF($D$298="", "", $D$298)</f>
        <v/>
      </c>
      <c r="J102" s="117" t="str">
        <f t="shared" si="38"/>
        <v/>
      </c>
      <c r="K102" s="116"/>
      <c r="L102" s="77" t="s">
        <v>425</v>
      </c>
      <c r="M102" s="199">
        <v>500</v>
      </c>
      <c r="N102" s="89" t="str">
        <f t="shared" si="39"/>
        <v/>
      </c>
      <c r="O102" s="277" t="str">
        <f t="shared" si="40"/>
        <v/>
      </c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</row>
    <row r="103" spans="1:55" s="28" customFormat="1" ht="33" customHeight="1" x14ac:dyDescent="0.2">
      <c r="A103" s="282">
        <f t="shared" si="24"/>
        <v>85</v>
      </c>
      <c r="B103" s="14" t="s">
        <v>13</v>
      </c>
      <c r="C103" s="58" t="s">
        <v>535</v>
      </c>
      <c r="D103" s="62" t="s">
        <v>389</v>
      </c>
      <c r="E103" s="15"/>
      <c r="F103" s="26"/>
      <c r="G103" s="27"/>
      <c r="H103" s="87" t="str">
        <f t="shared" si="31"/>
        <v/>
      </c>
      <c r="I103" s="274" t="str">
        <f xml:space="preserve"> IF($D$298="", "", $D$298)</f>
        <v/>
      </c>
      <c r="J103" s="117" t="str">
        <f t="shared" si="38"/>
        <v/>
      </c>
      <c r="K103" s="116"/>
      <c r="L103" s="77" t="s">
        <v>425</v>
      </c>
      <c r="M103" s="199">
        <v>500</v>
      </c>
      <c r="N103" s="89" t="str">
        <f t="shared" si="39"/>
        <v/>
      </c>
      <c r="O103" s="277" t="str">
        <f t="shared" si="40"/>
        <v/>
      </c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</row>
    <row r="104" spans="1:55" s="28" customFormat="1" ht="33" customHeight="1" x14ac:dyDescent="0.2">
      <c r="A104" s="282">
        <f t="shared" si="24"/>
        <v>86</v>
      </c>
      <c r="B104" s="14" t="s">
        <v>15</v>
      </c>
      <c r="C104" s="58" t="s">
        <v>16</v>
      </c>
      <c r="D104" s="62" t="s">
        <v>389</v>
      </c>
      <c r="E104" s="15"/>
      <c r="F104" s="26"/>
      <c r="G104" s="27"/>
      <c r="H104" s="87" t="str">
        <f t="shared" si="31"/>
        <v/>
      </c>
      <c r="I104" s="274" t="str">
        <f xml:space="preserve"> IF($D$298="", "", $D$298)</f>
        <v/>
      </c>
      <c r="J104" s="117" t="str">
        <f t="shared" si="38"/>
        <v/>
      </c>
      <c r="K104" s="116"/>
      <c r="L104" s="77" t="s">
        <v>411</v>
      </c>
      <c r="M104" s="199">
        <v>50</v>
      </c>
      <c r="N104" s="89" t="str">
        <f t="shared" si="39"/>
        <v/>
      </c>
      <c r="O104" s="277" t="str">
        <f t="shared" si="40"/>
        <v/>
      </c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</row>
    <row r="105" spans="1:55" s="28" customFormat="1" ht="33" customHeight="1" thickBot="1" x14ac:dyDescent="0.25">
      <c r="A105" s="282">
        <f t="shared" si="24"/>
        <v>87</v>
      </c>
      <c r="B105" s="14" t="s">
        <v>54</v>
      </c>
      <c r="C105" s="58" t="s">
        <v>536</v>
      </c>
      <c r="D105" s="62" t="s">
        <v>389</v>
      </c>
      <c r="E105" s="15"/>
      <c r="F105" s="26"/>
      <c r="G105" s="27"/>
      <c r="H105" s="87" t="str">
        <f t="shared" si="31"/>
        <v/>
      </c>
      <c r="I105" s="274" t="str">
        <f xml:space="preserve"> IF($D$298="", "", $D$298)</f>
        <v/>
      </c>
      <c r="J105" s="117" t="str">
        <f t="shared" si="38"/>
        <v/>
      </c>
      <c r="K105" s="116"/>
      <c r="L105" s="77" t="s">
        <v>411</v>
      </c>
      <c r="M105" s="199">
        <v>500</v>
      </c>
      <c r="N105" s="89" t="str">
        <f t="shared" si="39"/>
        <v/>
      </c>
      <c r="O105" s="304" t="str">
        <f t="shared" si="40"/>
        <v/>
      </c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</row>
    <row r="106" spans="1:55" s="28" customFormat="1" ht="33" customHeight="1" thickBot="1" x14ac:dyDescent="0.3">
      <c r="A106" s="313" t="s">
        <v>574</v>
      </c>
      <c r="B106" s="314"/>
      <c r="C106" s="314"/>
      <c r="D106" s="315"/>
      <c r="E106" s="101"/>
      <c r="F106" s="319" t="s">
        <v>396</v>
      </c>
      <c r="G106" s="320"/>
      <c r="H106" s="320"/>
      <c r="I106" s="320"/>
      <c r="J106" s="321"/>
      <c r="K106" s="113"/>
      <c r="L106" s="316" t="s">
        <v>397</v>
      </c>
      <c r="M106" s="317"/>
      <c r="N106" s="317"/>
      <c r="O106" s="318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</row>
    <row r="107" spans="1:55" s="28" customFormat="1" ht="39" customHeight="1" thickBot="1" x14ac:dyDescent="0.25">
      <c r="A107" s="283" t="s">
        <v>439</v>
      </c>
      <c r="B107" s="103" t="s">
        <v>442</v>
      </c>
      <c r="C107" s="104" t="s">
        <v>0</v>
      </c>
      <c r="D107" s="105" t="s">
        <v>395</v>
      </c>
      <c r="E107" s="102"/>
      <c r="F107" s="106" t="s">
        <v>398</v>
      </c>
      <c r="G107" s="127" t="s">
        <v>399</v>
      </c>
      <c r="H107" s="107" t="s">
        <v>400</v>
      </c>
      <c r="I107" s="108" t="s">
        <v>453</v>
      </c>
      <c r="J107" s="109" t="s">
        <v>401</v>
      </c>
      <c r="K107" s="110"/>
      <c r="L107" s="111" t="s">
        <v>402</v>
      </c>
      <c r="M107" s="112" t="s">
        <v>403</v>
      </c>
      <c r="N107" s="106" t="s">
        <v>401</v>
      </c>
      <c r="O107" s="302" t="s">
        <v>404</v>
      </c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</row>
    <row r="108" spans="1:55" s="28" customFormat="1" ht="33" customHeight="1" x14ac:dyDescent="0.2">
      <c r="A108" s="282">
        <f>+A105+1</f>
        <v>88</v>
      </c>
      <c r="B108" s="14" t="s">
        <v>55</v>
      </c>
      <c r="C108" s="58" t="s">
        <v>537</v>
      </c>
      <c r="D108" s="62" t="s">
        <v>389</v>
      </c>
      <c r="E108" s="15"/>
      <c r="F108" s="26"/>
      <c r="G108" s="27"/>
      <c r="H108" s="87" t="str">
        <f t="shared" ref="H108:H114" si="41">IF(G108=0,"",F108/G108)</f>
        <v/>
      </c>
      <c r="I108" s="274" t="str">
        <f t="shared" ref="I108:I123" si="42" xml:space="preserve"> IF($D$298="", "", $D$298)</f>
        <v/>
      </c>
      <c r="J108" s="117" t="str">
        <f t="shared" ref="J108:J123" si="43">IF(G108=0,"",(H108-(H108*I108)))</f>
        <v/>
      </c>
      <c r="K108" s="116"/>
      <c r="L108" s="77" t="s">
        <v>418</v>
      </c>
      <c r="M108" s="199">
        <v>500</v>
      </c>
      <c r="N108" s="89" t="str">
        <f t="shared" ref="N108:N123" si="44">J108</f>
        <v/>
      </c>
      <c r="O108" s="301" t="str">
        <f t="shared" ref="O108:O123" si="45">IF(F108=0,"",(M108*N108))</f>
        <v/>
      </c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</row>
    <row r="109" spans="1:55" s="28" customFormat="1" ht="33" customHeight="1" x14ac:dyDescent="0.2">
      <c r="A109" s="282">
        <f t="shared" si="24"/>
        <v>89</v>
      </c>
      <c r="B109" s="14" t="s">
        <v>56</v>
      </c>
      <c r="C109" s="58" t="s">
        <v>538</v>
      </c>
      <c r="D109" s="62" t="s">
        <v>389</v>
      </c>
      <c r="E109" s="15"/>
      <c r="F109" s="26"/>
      <c r="G109" s="27"/>
      <c r="H109" s="87" t="str">
        <f t="shared" si="41"/>
        <v/>
      </c>
      <c r="I109" s="274" t="str">
        <f t="shared" si="42"/>
        <v/>
      </c>
      <c r="J109" s="117" t="str">
        <f t="shared" si="43"/>
        <v/>
      </c>
      <c r="K109" s="116"/>
      <c r="L109" s="77" t="s">
        <v>418</v>
      </c>
      <c r="M109" s="199">
        <v>500</v>
      </c>
      <c r="N109" s="89" t="str">
        <f t="shared" si="44"/>
        <v/>
      </c>
      <c r="O109" s="277" t="str">
        <f t="shared" si="45"/>
        <v/>
      </c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</row>
    <row r="110" spans="1:55" s="28" customFormat="1" ht="33" customHeight="1" x14ac:dyDescent="0.2">
      <c r="A110" s="282">
        <f t="shared" si="24"/>
        <v>90</v>
      </c>
      <c r="B110" s="14" t="s">
        <v>57</v>
      </c>
      <c r="C110" s="58" t="s">
        <v>539</v>
      </c>
      <c r="D110" s="62" t="s">
        <v>389</v>
      </c>
      <c r="E110" s="15"/>
      <c r="F110" s="26"/>
      <c r="G110" s="27"/>
      <c r="H110" s="87" t="str">
        <f t="shared" si="41"/>
        <v/>
      </c>
      <c r="I110" s="274" t="str">
        <f t="shared" si="42"/>
        <v/>
      </c>
      <c r="J110" s="117" t="str">
        <f t="shared" si="43"/>
        <v/>
      </c>
      <c r="K110" s="116"/>
      <c r="L110" s="77" t="s">
        <v>418</v>
      </c>
      <c r="M110" s="199">
        <v>500</v>
      </c>
      <c r="N110" s="89" t="str">
        <f t="shared" si="44"/>
        <v/>
      </c>
      <c r="O110" s="277" t="str">
        <f t="shared" si="45"/>
        <v/>
      </c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</row>
    <row r="111" spans="1:55" s="28" customFormat="1" ht="33" customHeight="1" x14ac:dyDescent="0.2">
      <c r="A111" s="282">
        <f t="shared" si="24"/>
        <v>91</v>
      </c>
      <c r="B111" s="14" t="s">
        <v>60</v>
      </c>
      <c r="C111" s="58" t="s">
        <v>540</v>
      </c>
      <c r="D111" s="62" t="s">
        <v>389</v>
      </c>
      <c r="E111" s="15"/>
      <c r="F111" s="26"/>
      <c r="G111" s="27"/>
      <c r="H111" s="87" t="str">
        <f t="shared" si="41"/>
        <v/>
      </c>
      <c r="I111" s="274" t="str">
        <f t="shared" si="42"/>
        <v/>
      </c>
      <c r="J111" s="117" t="str">
        <f t="shared" si="43"/>
        <v/>
      </c>
      <c r="K111" s="116"/>
      <c r="L111" s="77" t="s">
        <v>426</v>
      </c>
      <c r="M111" s="199">
        <v>500</v>
      </c>
      <c r="N111" s="89" t="str">
        <f t="shared" si="44"/>
        <v/>
      </c>
      <c r="O111" s="277" t="str">
        <f t="shared" si="45"/>
        <v/>
      </c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</row>
    <row r="112" spans="1:55" s="28" customFormat="1" ht="33" customHeight="1" x14ac:dyDescent="0.2">
      <c r="A112" s="282">
        <f t="shared" si="24"/>
        <v>92</v>
      </c>
      <c r="B112" s="14" t="s">
        <v>65</v>
      </c>
      <c r="C112" s="58" t="s">
        <v>541</v>
      </c>
      <c r="D112" s="62" t="s">
        <v>389</v>
      </c>
      <c r="E112" s="15"/>
      <c r="F112" s="26"/>
      <c r="G112" s="27"/>
      <c r="H112" s="87" t="str">
        <f t="shared" si="41"/>
        <v/>
      </c>
      <c r="I112" s="274" t="str">
        <f t="shared" si="42"/>
        <v/>
      </c>
      <c r="J112" s="117" t="str">
        <f t="shared" si="43"/>
        <v/>
      </c>
      <c r="K112" s="116"/>
      <c r="L112" s="75" t="s">
        <v>411</v>
      </c>
      <c r="M112" s="201">
        <v>300</v>
      </c>
      <c r="N112" s="89" t="str">
        <f t="shared" si="44"/>
        <v/>
      </c>
      <c r="O112" s="277" t="str">
        <f t="shared" si="45"/>
        <v/>
      </c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</row>
    <row r="113" spans="1:55" s="28" customFormat="1" ht="33" customHeight="1" x14ac:dyDescent="0.2">
      <c r="A113" s="282">
        <f t="shared" si="24"/>
        <v>93</v>
      </c>
      <c r="B113" s="14" t="s">
        <v>66</v>
      </c>
      <c r="C113" s="58" t="s">
        <v>542</v>
      </c>
      <c r="D113" s="62" t="s">
        <v>389</v>
      </c>
      <c r="E113" s="15"/>
      <c r="F113" s="43"/>
      <c r="G113" s="44"/>
      <c r="H113" s="87" t="str">
        <f t="shared" si="41"/>
        <v/>
      </c>
      <c r="I113" s="274" t="str">
        <f t="shared" si="42"/>
        <v/>
      </c>
      <c r="J113" s="117" t="str">
        <f t="shared" si="43"/>
        <v/>
      </c>
      <c r="K113" s="120"/>
      <c r="L113" s="77" t="s">
        <v>427</v>
      </c>
      <c r="M113" s="199">
        <v>300</v>
      </c>
      <c r="N113" s="89" t="str">
        <f t="shared" si="44"/>
        <v/>
      </c>
      <c r="O113" s="277" t="str">
        <f t="shared" si="45"/>
        <v/>
      </c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</row>
    <row r="114" spans="1:55" s="28" customFormat="1" ht="33" customHeight="1" x14ac:dyDescent="0.2">
      <c r="A114" s="282">
        <f t="shared" si="24"/>
        <v>94</v>
      </c>
      <c r="B114" s="14" t="s">
        <v>67</v>
      </c>
      <c r="C114" s="58" t="s">
        <v>543</v>
      </c>
      <c r="D114" s="62" t="s">
        <v>389</v>
      </c>
      <c r="E114" s="15"/>
      <c r="F114" s="26"/>
      <c r="G114" s="27"/>
      <c r="H114" s="87" t="str">
        <f t="shared" si="41"/>
        <v/>
      </c>
      <c r="I114" s="274" t="str">
        <f t="shared" si="42"/>
        <v/>
      </c>
      <c r="J114" s="117" t="str">
        <f t="shared" si="43"/>
        <v/>
      </c>
      <c r="K114" s="116"/>
      <c r="L114" s="77" t="s">
        <v>411</v>
      </c>
      <c r="M114" s="199">
        <v>300</v>
      </c>
      <c r="N114" s="89" t="str">
        <f t="shared" si="44"/>
        <v/>
      </c>
      <c r="O114" s="277" t="str">
        <f t="shared" si="45"/>
        <v/>
      </c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</row>
    <row r="115" spans="1:55" s="28" customFormat="1" ht="33" customHeight="1" x14ac:dyDescent="0.2">
      <c r="A115" s="282">
        <f t="shared" si="24"/>
        <v>95</v>
      </c>
      <c r="B115" s="14" t="s">
        <v>68</v>
      </c>
      <c r="C115" s="58" t="s">
        <v>69</v>
      </c>
      <c r="D115" s="62" t="s">
        <v>389</v>
      </c>
      <c r="E115" s="15"/>
      <c r="F115" s="26"/>
      <c r="G115" s="27"/>
      <c r="H115" s="87" t="str">
        <f t="shared" si="31"/>
        <v/>
      </c>
      <c r="I115" s="274" t="str">
        <f t="shared" si="42"/>
        <v/>
      </c>
      <c r="J115" s="117" t="str">
        <f t="shared" si="43"/>
        <v/>
      </c>
      <c r="K115" s="116"/>
      <c r="L115" s="77" t="s">
        <v>418</v>
      </c>
      <c r="M115" s="199">
        <v>500</v>
      </c>
      <c r="N115" s="89" t="str">
        <f t="shared" si="44"/>
        <v/>
      </c>
      <c r="O115" s="277" t="str">
        <f t="shared" si="45"/>
        <v/>
      </c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</row>
    <row r="116" spans="1:55" s="28" customFormat="1" ht="33" customHeight="1" x14ac:dyDescent="0.2">
      <c r="A116" s="282">
        <f t="shared" si="24"/>
        <v>96</v>
      </c>
      <c r="B116" s="14" t="s">
        <v>70</v>
      </c>
      <c r="C116" s="58" t="s">
        <v>71</v>
      </c>
      <c r="D116" s="62" t="s">
        <v>389</v>
      </c>
      <c r="E116" s="15"/>
      <c r="F116" s="26"/>
      <c r="G116" s="27"/>
      <c r="H116" s="87" t="str">
        <f t="shared" si="31"/>
        <v/>
      </c>
      <c r="I116" s="274" t="str">
        <f t="shared" si="42"/>
        <v/>
      </c>
      <c r="J116" s="117" t="str">
        <f t="shared" si="43"/>
        <v/>
      </c>
      <c r="K116" s="116"/>
      <c r="L116" s="77" t="s">
        <v>411</v>
      </c>
      <c r="M116" s="199">
        <v>500</v>
      </c>
      <c r="N116" s="89" t="str">
        <f t="shared" si="44"/>
        <v/>
      </c>
      <c r="O116" s="277" t="str">
        <f t="shared" si="45"/>
        <v/>
      </c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</row>
    <row r="117" spans="1:55" s="28" customFormat="1" ht="33" customHeight="1" x14ac:dyDescent="0.2">
      <c r="A117" s="282">
        <f t="shared" si="24"/>
        <v>97</v>
      </c>
      <c r="B117" s="14" t="s">
        <v>72</v>
      </c>
      <c r="C117" s="58" t="s">
        <v>544</v>
      </c>
      <c r="D117" s="62" t="s">
        <v>389</v>
      </c>
      <c r="E117" s="15"/>
      <c r="F117" s="46"/>
      <c r="G117" s="47"/>
      <c r="H117" s="87" t="str">
        <f t="shared" si="31"/>
        <v/>
      </c>
      <c r="I117" s="274" t="str">
        <f t="shared" si="42"/>
        <v/>
      </c>
      <c r="J117" s="117" t="str">
        <f t="shared" si="43"/>
        <v/>
      </c>
      <c r="K117" s="121"/>
      <c r="L117" s="75" t="s">
        <v>411</v>
      </c>
      <c r="M117" s="201">
        <v>200</v>
      </c>
      <c r="N117" s="89" t="str">
        <f t="shared" si="44"/>
        <v/>
      </c>
      <c r="O117" s="277" t="str">
        <f t="shared" si="45"/>
        <v/>
      </c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</row>
    <row r="118" spans="1:55" s="28" customFormat="1" ht="33" customHeight="1" x14ac:dyDescent="0.2">
      <c r="A118" s="282">
        <f t="shared" si="24"/>
        <v>98</v>
      </c>
      <c r="B118" s="14" t="s">
        <v>73</v>
      </c>
      <c r="C118" s="58" t="s">
        <v>545</v>
      </c>
      <c r="D118" s="62" t="s">
        <v>389</v>
      </c>
      <c r="E118" s="15"/>
      <c r="F118" s="22"/>
      <c r="G118" s="23"/>
      <c r="H118" s="87" t="str">
        <f t="shared" si="31"/>
        <v/>
      </c>
      <c r="I118" s="274" t="str">
        <f t="shared" si="42"/>
        <v/>
      </c>
      <c r="J118" s="117" t="str">
        <f t="shared" si="43"/>
        <v/>
      </c>
      <c r="K118" s="122"/>
      <c r="L118" s="75" t="s">
        <v>411</v>
      </c>
      <c r="M118" s="201">
        <v>200</v>
      </c>
      <c r="N118" s="89" t="str">
        <f t="shared" si="44"/>
        <v/>
      </c>
      <c r="O118" s="277" t="str">
        <f t="shared" si="45"/>
        <v/>
      </c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</row>
    <row r="119" spans="1:55" s="28" customFormat="1" ht="33" customHeight="1" x14ac:dyDescent="0.2">
      <c r="A119" s="282">
        <f t="shared" si="24"/>
        <v>99</v>
      </c>
      <c r="B119" s="14" t="s">
        <v>74</v>
      </c>
      <c r="C119" s="58" t="s">
        <v>546</v>
      </c>
      <c r="D119" s="62" t="s">
        <v>389</v>
      </c>
      <c r="E119" s="15"/>
      <c r="F119" s="46"/>
      <c r="G119" s="47"/>
      <c r="H119" s="87" t="str">
        <f t="shared" si="31"/>
        <v/>
      </c>
      <c r="I119" s="274" t="str">
        <f t="shared" si="42"/>
        <v/>
      </c>
      <c r="J119" s="117" t="str">
        <f t="shared" si="43"/>
        <v/>
      </c>
      <c r="K119" s="121"/>
      <c r="L119" s="75" t="s">
        <v>411</v>
      </c>
      <c r="M119" s="201">
        <v>300</v>
      </c>
      <c r="N119" s="89" t="str">
        <f t="shared" si="44"/>
        <v/>
      </c>
      <c r="O119" s="277" t="str">
        <f t="shared" si="45"/>
        <v/>
      </c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</row>
    <row r="120" spans="1:55" s="28" customFormat="1" ht="33" customHeight="1" x14ac:dyDescent="0.2">
      <c r="A120" s="282">
        <f t="shared" si="24"/>
        <v>100</v>
      </c>
      <c r="B120" s="14" t="s">
        <v>75</v>
      </c>
      <c r="C120" s="58" t="s">
        <v>547</v>
      </c>
      <c r="D120" s="62" t="s">
        <v>389</v>
      </c>
      <c r="E120" s="15"/>
      <c r="F120" s="46"/>
      <c r="G120" s="47"/>
      <c r="H120" s="87" t="str">
        <f t="shared" si="31"/>
        <v/>
      </c>
      <c r="I120" s="274" t="str">
        <f t="shared" si="42"/>
        <v/>
      </c>
      <c r="J120" s="117" t="str">
        <f t="shared" si="43"/>
        <v/>
      </c>
      <c r="K120" s="121"/>
      <c r="L120" s="75" t="s">
        <v>411</v>
      </c>
      <c r="M120" s="201">
        <v>500</v>
      </c>
      <c r="N120" s="89" t="str">
        <f t="shared" si="44"/>
        <v/>
      </c>
      <c r="O120" s="277" t="str">
        <f t="shared" si="45"/>
        <v/>
      </c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</row>
    <row r="121" spans="1:55" s="28" customFormat="1" ht="33" customHeight="1" x14ac:dyDescent="0.2">
      <c r="A121" s="282">
        <f t="shared" si="24"/>
        <v>101</v>
      </c>
      <c r="B121" s="14" t="s">
        <v>76</v>
      </c>
      <c r="C121" s="58" t="s">
        <v>77</v>
      </c>
      <c r="D121" s="62" t="s">
        <v>389</v>
      </c>
      <c r="E121" s="15"/>
      <c r="F121" s="46"/>
      <c r="G121" s="47"/>
      <c r="H121" s="87" t="str">
        <f t="shared" si="31"/>
        <v/>
      </c>
      <c r="I121" s="274" t="str">
        <f t="shared" si="42"/>
        <v/>
      </c>
      <c r="J121" s="117" t="str">
        <f t="shared" si="43"/>
        <v/>
      </c>
      <c r="K121" s="121"/>
      <c r="L121" s="75" t="s">
        <v>411</v>
      </c>
      <c r="M121" s="201">
        <v>500</v>
      </c>
      <c r="N121" s="89" t="str">
        <f t="shared" si="44"/>
        <v/>
      </c>
      <c r="O121" s="277" t="str">
        <f t="shared" si="45"/>
        <v/>
      </c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</row>
    <row r="122" spans="1:55" s="28" customFormat="1" ht="33" customHeight="1" x14ac:dyDescent="0.2">
      <c r="A122" s="282">
        <f t="shared" si="24"/>
        <v>102</v>
      </c>
      <c r="B122" s="14" t="s">
        <v>78</v>
      </c>
      <c r="C122" s="58" t="s">
        <v>548</v>
      </c>
      <c r="D122" s="62" t="s">
        <v>389</v>
      </c>
      <c r="E122" s="15"/>
      <c r="F122" s="22"/>
      <c r="G122" s="23"/>
      <c r="H122" s="87" t="str">
        <f t="shared" si="31"/>
        <v/>
      </c>
      <c r="I122" s="274" t="str">
        <f t="shared" si="42"/>
        <v/>
      </c>
      <c r="J122" s="117" t="str">
        <f t="shared" si="43"/>
        <v/>
      </c>
      <c r="K122" s="122"/>
      <c r="L122" s="75" t="s">
        <v>411</v>
      </c>
      <c r="M122" s="201">
        <v>500</v>
      </c>
      <c r="N122" s="89" t="str">
        <f t="shared" si="44"/>
        <v/>
      </c>
      <c r="O122" s="277" t="str">
        <f t="shared" si="45"/>
        <v/>
      </c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</row>
    <row r="123" spans="1:55" s="28" customFormat="1" ht="33" customHeight="1" thickBot="1" x14ac:dyDescent="0.25">
      <c r="A123" s="282">
        <f t="shared" si="24"/>
        <v>103</v>
      </c>
      <c r="B123" s="14" t="s">
        <v>79</v>
      </c>
      <c r="C123" s="58" t="s">
        <v>549</v>
      </c>
      <c r="D123" s="62" t="s">
        <v>389</v>
      </c>
      <c r="E123" s="15"/>
      <c r="F123" s="46"/>
      <c r="G123" s="47"/>
      <c r="H123" s="87" t="str">
        <f t="shared" si="31"/>
        <v/>
      </c>
      <c r="I123" s="274" t="str">
        <f t="shared" si="42"/>
        <v/>
      </c>
      <c r="J123" s="117" t="str">
        <f t="shared" si="43"/>
        <v/>
      </c>
      <c r="K123" s="121"/>
      <c r="L123" s="75" t="s">
        <v>418</v>
      </c>
      <c r="M123" s="201">
        <v>500</v>
      </c>
      <c r="N123" s="89" t="str">
        <f t="shared" si="44"/>
        <v/>
      </c>
      <c r="O123" s="304" t="str">
        <f t="shared" si="45"/>
        <v/>
      </c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</row>
    <row r="124" spans="1:55" s="28" customFormat="1" ht="33" customHeight="1" thickBot="1" x14ac:dyDescent="0.3">
      <c r="A124" s="313" t="s">
        <v>574</v>
      </c>
      <c r="B124" s="314"/>
      <c r="C124" s="314"/>
      <c r="D124" s="315"/>
      <c r="E124" s="101"/>
      <c r="F124" s="319" t="s">
        <v>396</v>
      </c>
      <c r="G124" s="320"/>
      <c r="H124" s="320"/>
      <c r="I124" s="320"/>
      <c r="J124" s="321"/>
      <c r="K124" s="113"/>
      <c r="L124" s="322" t="s">
        <v>397</v>
      </c>
      <c r="M124" s="323"/>
      <c r="N124" s="323"/>
      <c r="O124" s="32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</row>
    <row r="125" spans="1:55" s="28" customFormat="1" ht="38.25" customHeight="1" thickBot="1" x14ac:dyDescent="0.25">
      <c r="A125" s="283" t="s">
        <v>439</v>
      </c>
      <c r="B125" s="103" t="s">
        <v>442</v>
      </c>
      <c r="C125" s="104" t="s">
        <v>0</v>
      </c>
      <c r="D125" s="105" t="s">
        <v>395</v>
      </c>
      <c r="E125" s="102"/>
      <c r="F125" s="106" t="s">
        <v>398</v>
      </c>
      <c r="G125" s="127" t="s">
        <v>399</v>
      </c>
      <c r="H125" s="107" t="s">
        <v>400</v>
      </c>
      <c r="I125" s="108" t="s">
        <v>453</v>
      </c>
      <c r="J125" s="109" t="s">
        <v>401</v>
      </c>
      <c r="K125" s="110"/>
      <c r="L125" s="111" t="s">
        <v>402</v>
      </c>
      <c r="M125" s="112" t="s">
        <v>403</v>
      </c>
      <c r="N125" s="106" t="s">
        <v>401</v>
      </c>
      <c r="O125" s="302" t="s">
        <v>404</v>
      </c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</row>
    <row r="126" spans="1:55" s="28" customFormat="1" ht="33" customHeight="1" x14ac:dyDescent="0.2">
      <c r="A126" s="282">
        <f>+A123+1</f>
        <v>104</v>
      </c>
      <c r="B126" s="14" t="s">
        <v>80</v>
      </c>
      <c r="C126" s="58" t="s">
        <v>550</v>
      </c>
      <c r="D126" s="62" t="s">
        <v>389</v>
      </c>
      <c r="E126" s="15"/>
      <c r="F126" s="46"/>
      <c r="G126" s="47"/>
      <c r="H126" s="87" t="str">
        <f t="shared" ref="H126:H134" si="46">IF(G126=0,"",F126/G126)</f>
        <v/>
      </c>
      <c r="I126" s="274" t="str">
        <f t="shared" ref="I126:I141" si="47" xml:space="preserve"> IF($D$298="", "", $D$298)</f>
        <v/>
      </c>
      <c r="J126" s="117" t="str">
        <f t="shared" ref="J126:J141" si="48">IF(G126=0,"",(H126-(H126*I126)))</f>
        <v/>
      </c>
      <c r="K126" s="121"/>
      <c r="L126" s="75" t="s">
        <v>418</v>
      </c>
      <c r="M126" s="201">
        <v>500</v>
      </c>
      <c r="N126" s="89" t="str">
        <f t="shared" ref="N126:N141" si="49">J126</f>
        <v/>
      </c>
      <c r="O126" s="301" t="str">
        <f t="shared" ref="O126:O141" si="50">IF(F126=0,"",(M126*N126))</f>
        <v/>
      </c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</row>
    <row r="127" spans="1:55" s="28" customFormat="1" ht="33" customHeight="1" x14ac:dyDescent="0.2">
      <c r="A127" s="282">
        <f t="shared" si="24"/>
        <v>105</v>
      </c>
      <c r="B127" s="14" t="s">
        <v>88</v>
      </c>
      <c r="C127" s="58" t="s">
        <v>89</v>
      </c>
      <c r="D127" s="62" t="s">
        <v>389</v>
      </c>
      <c r="E127" s="15"/>
      <c r="F127" s="46"/>
      <c r="G127" s="47"/>
      <c r="H127" s="87" t="str">
        <f t="shared" si="46"/>
        <v/>
      </c>
      <c r="I127" s="274" t="str">
        <f t="shared" si="47"/>
        <v/>
      </c>
      <c r="J127" s="117" t="str">
        <f t="shared" si="48"/>
        <v/>
      </c>
      <c r="K127" s="121"/>
      <c r="L127" s="75" t="s">
        <v>408</v>
      </c>
      <c r="M127" s="201">
        <v>500</v>
      </c>
      <c r="N127" s="89" t="str">
        <f t="shared" si="49"/>
        <v/>
      </c>
      <c r="O127" s="277" t="str">
        <f t="shared" si="50"/>
        <v/>
      </c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</row>
    <row r="128" spans="1:55" s="28" customFormat="1" ht="33" customHeight="1" x14ac:dyDescent="0.2">
      <c r="A128" s="282">
        <f t="shared" si="24"/>
        <v>106</v>
      </c>
      <c r="B128" s="14" t="s">
        <v>90</v>
      </c>
      <c r="C128" s="58" t="s">
        <v>91</v>
      </c>
      <c r="D128" s="62" t="s">
        <v>389</v>
      </c>
      <c r="E128" s="15"/>
      <c r="F128" s="46"/>
      <c r="G128" s="47"/>
      <c r="H128" s="87" t="str">
        <f t="shared" si="46"/>
        <v/>
      </c>
      <c r="I128" s="274" t="str">
        <f t="shared" si="47"/>
        <v/>
      </c>
      <c r="J128" s="117" t="str">
        <f t="shared" si="48"/>
        <v/>
      </c>
      <c r="K128" s="122"/>
      <c r="L128" s="75" t="s">
        <v>418</v>
      </c>
      <c r="M128" s="201">
        <v>500</v>
      </c>
      <c r="N128" s="89" t="str">
        <f t="shared" si="49"/>
        <v/>
      </c>
      <c r="O128" s="277" t="str">
        <f t="shared" si="50"/>
        <v/>
      </c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</row>
    <row r="129" spans="1:55" s="28" customFormat="1" ht="33" customHeight="1" x14ac:dyDescent="0.2">
      <c r="A129" s="282">
        <f t="shared" si="24"/>
        <v>107</v>
      </c>
      <c r="B129" s="14" t="s">
        <v>92</v>
      </c>
      <c r="C129" s="58" t="s">
        <v>93</v>
      </c>
      <c r="D129" s="62" t="s">
        <v>389</v>
      </c>
      <c r="E129" s="15"/>
      <c r="F129" s="46"/>
      <c r="G129" s="47"/>
      <c r="H129" s="87" t="str">
        <f t="shared" si="46"/>
        <v/>
      </c>
      <c r="I129" s="274" t="str">
        <f t="shared" si="47"/>
        <v/>
      </c>
      <c r="J129" s="117" t="str">
        <f t="shared" si="48"/>
        <v/>
      </c>
      <c r="K129" s="121"/>
      <c r="L129" s="75" t="s">
        <v>411</v>
      </c>
      <c r="M129" s="201">
        <v>100</v>
      </c>
      <c r="N129" s="89" t="str">
        <f t="shared" si="49"/>
        <v/>
      </c>
      <c r="O129" s="277" t="str">
        <f t="shared" si="50"/>
        <v/>
      </c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</row>
    <row r="130" spans="1:55" s="28" customFormat="1" ht="33" customHeight="1" x14ac:dyDescent="0.2">
      <c r="A130" s="282">
        <f t="shared" si="24"/>
        <v>108</v>
      </c>
      <c r="B130" s="14" t="s">
        <v>94</v>
      </c>
      <c r="C130" s="58" t="s">
        <v>95</v>
      </c>
      <c r="D130" s="62" t="s">
        <v>389</v>
      </c>
      <c r="E130" s="15"/>
      <c r="F130" s="46"/>
      <c r="G130" s="47"/>
      <c r="H130" s="87" t="str">
        <f t="shared" si="46"/>
        <v/>
      </c>
      <c r="I130" s="274" t="str">
        <f t="shared" si="47"/>
        <v/>
      </c>
      <c r="J130" s="117" t="str">
        <f t="shared" si="48"/>
        <v/>
      </c>
      <c r="K130" s="121"/>
      <c r="L130" s="75" t="s">
        <v>411</v>
      </c>
      <c r="M130" s="201">
        <v>50</v>
      </c>
      <c r="N130" s="89" t="str">
        <f t="shared" si="49"/>
        <v/>
      </c>
      <c r="O130" s="277" t="str">
        <f t="shared" si="50"/>
        <v/>
      </c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</row>
    <row r="131" spans="1:55" s="28" customFormat="1" ht="33" customHeight="1" x14ac:dyDescent="0.2">
      <c r="A131" s="282">
        <f t="shared" ref="A131:A200" si="51">+A130+1</f>
        <v>109</v>
      </c>
      <c r="B131" s="14" t="s">
        <v>98</v>
      </c>
      <c r="C131" s="58" t="s">
        <v>372</v>
      </c>
      <c r="D131" s="62" t="s">
        <v>389</v>
      </c>
      <c r="E131" s="15"/>
      <c r="F131" s="46"/>
      <c r="G131" s="47"/>
      <c r="H131" s="87" t="str">
        <f t="shared" si="46"/>
        <v/>
      </c>
      <c r="I131" s="274" t="str">
        <f t="shared" si="47"/>
        <v/>
      </c>
      <c r="J131" s="117" t="str">
        <f t="shared" si="48"/>
        <v/>
      </c>
      <c r="K131" s="121"/>
      <c r="L131" s="75" t="s">
        <v>411</v>
      </c>
      <c r="M131" s="201">
        <v>50</v>
      </c>
      <c r="N131" s="89" t="str">
        <f t="shared" si="49"/>
        <v/>
      </c>
      <c r="O131" s="277" t="str">
        <f t="shared" si="50"/>
        <v/>
      </c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</row>
    <row r="132" spans="1:55" s="28" customFormat="1" ht="33" customHeight="1" x14ac:dyDescent="0.2">
      <c r="A132" s="282">
        <f t="shared" si="51"/>
        <v>110</v>
      </c>
      <c r="B132" s="14" t="s">
        <v>85</v>
      </c>
      <c r="C132" s="58" t="s">
        <v>86</v>
      </c>
      <c r="D132" s="62" t="s">
        <v>389</v>
      </c>
      <c r="E132" s="15"/>
      <c r="F132" s="46"/>
      <c r="G132" s="47"/>
      <c r="H132" s="87" t="str">
        <f t="shared" si="46"/>
        <v/>
      </c>
      <c r="I132" s="274" t="str">
        <f t="shared" si="47"/>
        <v/>
      </c>
      <c r="J132" s="117" t="str">
        <f t="shared" si="48"/>
        <v/>
      </c>
      <c r="K132" s="121"/>
      <c r="L132" s="75" t="s">
        <v>411</v>
      </c>
      <c r="M132" s="201">
        <v>50</v>
      </c>
      <c r="N132" s="89" t="str">
        <f t="shared" si="49"/>
        <v/>
      </c>
      <c r="O132" s="277" t="str">
        <f t="shared" si="50"/>
        <v/>
      </c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</row>
    <row r="133" spans="1:55" s="28" customFormat="1" ht="33" customHeight="1" x14ac:dyDescent="0.2">
      <c r="A133" s="282">
        <f t="shared" si="51"/>
        <v>111</v>
      </c>
      <c r="B133" s="14" t="s">
        <v>99</v>
      </c>
      <c r="C133" s="58" t="s">
        <v>373</v>
      </c>
      <c r="D133" s="62" t="s">
        <v>389</v>
      </c>
      <c r="E133" s="15"/>
      <c r="F133" s="46"/>
      <c r="G133" s="47"/>
      <c r="H133" s="87" t="str">
        <f t="shared" si="46"/>
        <v/>
      </c>
      <c r="I133" s="274" t="str">
        <f t="shared" si="47"/>
        <v/>
      </c>
      <c r="J133" s="117" t="str">
        <f t="shared" si="48"/>
        <v/>
      </c>
      <c r="K133" s="121"/>
      <c r="L133" s="75" t="s">
        <v>411</v>
      </c>
      <c r="M133" s="201">
        <v>50</v>
      </c>
      <c r="N133" s="89" t="str">
        <f t="shared" si="49"/>
        <v/>
      </c>
      <c r="O133" s="277" t="str">
        <f t="shared" si="50"/>
        <v/>
      </c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</row>
    <row r="134" spans="1:55" s="28" customFormat="1" ht="33" customHeight="1" x14ac:dyDescent="0.2">
      <c r="A134" s="282">
        <f t="shared" si="51"/>
        <v>112</v>
      </c>
      <c r="B134" s="14" t="s">
        <v>101</v>
      </c>
      <c r="C134" s="58" t="s">
        <v>551</v>
      </c>
      <c r="D134" s="62" t="s">
        <v>389</v>
      </c>
      <c r="E134" s="15"/>
      <c r="F134" s="46"/>
      <c r="G134" s="47"/>
      <c r="H134" s="87" t="str">
        <f t="shared" si="46"/>
        <v/>
      </c>
      <c r="I134" s="274" t="str">
        <f t="shared" si="47"/>
        <v/>
      </c>
      <c r="J134" s="117" t="str">
        <f t="shared" si="48"/>
        <v/>
      </c>
      <c r="K134" s="121"/>
      <c r="L134" s="75" t="s">
        <v>411</v>
      </c>
      <c r="M134" s="201">
        <v>2000</v>
      </c>
      <c r="N134" s="89" t="str">
        <f t="shared" si="49"/>
        <v/>
      </c>
      <c r="O134" s="277" t="str">
        <f t="shared" si="50"/>
        <v/>
      </c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</row>
    <row r="135" spans="1:55" s="28" customFormat="1" ht="33" customHeight="1" x14ac:dyDescent="0.2">
      <c r="A135" s="282">
        <f t="shared" si="51"/>
        <v>113</v>
      </c>
      <c r="B135" s="14" t="s">
        <v>102</v>
      </c>
      <c r="C135" s="58" t="s">
        <v>103</v>
      </c>
      <c r="D135" s="62" t="s">
        <v>389</v>
      </c>
      <c r="E135" s="15"/>
      <c r="F135" s="46"/>
      <c r="G135" s="47"/>
      <c r="H135" s="87" t="str">
        <f t="shared" si="31"/>
        <v/>
      </c>
      <c r="I135" s="274" t="str">
        <f t="shared" si="47"/>
        <v/>
      </c>
      <c r="J135" s="117" t="str">
        <f t="shared" si="48"/>
        <v/>
      </c>
      <c r="K135" s="121"/>
      <c r="L135" s="75" t="s">
        <v>411</v>
      </c>
      <c r="M135" s="201">
        <v>500</v>
      </c>
      <c r="N135" s="89" t="str">
        <f t="shared" si="49"/>
        <v/>
      </c>
      <c r="O135" s="277" t="str">
        <f t="shared" si="50"/>
        <v/>
      </c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</row>
    <row r="136" spans="1:55" s="28" customFormat="1" ht="33" customHeight="1" x14ac:dyDescent="0.2">
      <c r="A136" s="282">
        <f t="shared" si="51"/>
        <v>114</v>
      </c>
      <c r="B136" s="14" t="s">
        <v>104</v>
      </c>
      <c r="C136" s="58" t="s">
        <v>552</v>
      </c>
      <c r="D136" s="62" t="s">
        <v>389</v>
      </c>
      <c r="E136" s="15"/>
      <c r="F136" s="46"/>
      <c r="G136" s="47"/>
      <c r="H136" s="87" t="str">
        <f t="shared" si="31"/>
        <v/>
      </c>
      <c r="I136" s="274" t="str">
        <f t="shared" si="47"/>
        <v/>
      </c>
      <c r="J136" s="117" t="str">
        <f t="shared" si="48"/>
        <v/>
      </c>
      <c r="K136" s="121"/>
      <c r="L136" s="75" t="s">
        <v>411</v>
      </c>
      <c r="M136" s="201">
        <v>500</v>
      </c>
      <c r="N136" s="89" t="str">
        <f t="shared" si="49"/>
        <v/>
      </c>
      <c r="O136" s="277" t="str">
        <f t="shared" si="50"/>
        <v/>
      </c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</row>
    <row r="137" spans="1:55" s="28" customFormat="1" ht="33" customHeight="1" x14ac:dyDescent="0.2">
      <c r="A137" s="282">
        <f t="shared" si="51"/>
        <v>115</v>
      </c>
      <c r="B137" s="14" t="s">
        <v>105</v>
      </c>
      <c r="C137" s="58" t="s">
        <v>553</v>
      </c>
      <c r="D137" s="62" t="s">
        <v>389</v>
      </c>
      <c r="E137" s="15"/>
      <c r="F137" s="46"/>
      <c r="G137" s="47"/>
      <c r="H137" s="87" t="str">
        <f t="shared" si="31"/>
        <v/>
      </c>
      <c r="I137" s="274" t="str">
        <f t="shared" si="47"/>
        <v/>
      </c>
      <c r="J137" s="117" t="str">
        <f t="shared" si="48"/>
        <v/>
      </c>
      <c r="K137" s="121"/>
      <c r="L137" s="75" t="s">
        <v>411</v>
      </c>
      <c r="M137" s="201">
        <v>500</v>
      </c>
      <c r="N137" s="89" t="str">
        <f t="shared" si="49"/>
        <v/>
      </c>
      <c r="O137" s="277" t="str">
        <f t="shared" si="50"/>
        <v/>
      </c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</row>
    <row r="138" spans="1:55" s="28" customFormat="1" ht="33" customHeight="1" x14ac:dyDescent="0.2">
      <c r="A138" s="282">
        <f t="shared" si="51"/>
        <v>116</v>
      </c>
      <c r="B138" s="14" t="s">
        <v>106</v>
      </c>
      <c r="C138" s="58" t="s">
        <v>554</v>
      </c>
      <c r="D138" s="62" t="s">
        <v>389</v>
      </c>
      <c r="E138" s="15"/>
      <c r="F138" s="46"/>
      <c r="G138" s="47"/>
      <c r="H138" s="87" t="str">
        <f t="shared" si="31"/>
        <v/>
      </c>
      <c r="I138" s="274" t="str">
        <f t="shared" si="47"/>
        <v/>
      </c>
      <c r="J138" s="117" t="str">
        <f t="shared" si="48"/>
        <v/>
      </c>
      <c r="K138" s="121"/>
      <c r="L138" s="75" t="s">
        <v>411</v>
      </c>
      <c r="M138" s="201">
        <v>1000</v>
      </c>
      <c r="N138" s="89" t="str">
        <f t="shared" si="49"/>
        <v/>
      </c>
      <c r="O138" s="277" t="str">
        <f t="shared" si="50"/>
        <v/>
      </c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</row>
    <row r="139" spans="1:55" s="28" customFormat="1" ht="33" customHeight="1" x14ac:dyDescent="0.2">
      <c r="A139" s="282">
        <f>+A138+1</f>
        <v>117</v>
      </c>
      <c r="B139" s="14" t="s">
        <v>111</v>
      </c>
      <c r="C139" s="58" t="s">
        <v>555</v>
      </c>
      <c r="D139" s="62" t="s">
        <v>389</v>
      </c>
      <c r="E139" s="15"/>
      <c r="F139" s="46"/>
      <c r="G139" s="47"/>
      <c r="H139" s="87" t="str">
        <f t="shared" si="31"/>
        <v/>
      </c>
      <c r="I139" s="274" t="str">
        <f t="shared" si="47"/>
        <v/>
      </c>
      <c r="J139" s="117" t="str">
        <f t="shared" si="48"/>
        <v/>
      </c>
      <c r="K139" s="122"/>
      <c r="L139" s="75" t="s">
        <v>411</v>
      </c>
      <c r="M139" s="201">
        <v>300</v>
      </c>
      <c r="N139" s="89" t="str">
        <f t="shared" si="49"/>
        <v/>
      </c>
      <c r="O139" s="277" t="str">
        <f t="shared" si="50"/>
        <v/>
      </c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</row>
    <row r="140" spans="1:55" s="28" customFormat="1" ht="33" customHeight="1" x14ac:dyDescent="0.2">
      <c r="A140" s="282">
        <f t="shared" si="51"/>
        <v>118</v>
      </c>
      <c r="B140" s="14" t="s">
        <v>112</v>
      </c>
      <c r="C140" s="58" t="s">
        <v>556</v>
      </c>
      <c r="D140" s="62" t="s">
        <v>389</v>
      </c>
      <c r="E140" s="15"/>
      <c r="F140" s="46"/>
      <c r="G140" s="47"/>
      <c r="H140" s="87" t="str">
        <f t="shared" si="31"/>
        <v/>
      </c>
      <c r="I140" s="274" t="str">
        <f t="shared" si="47"/>
        <v/>
      </c>
      <c r="J140" s="117" t="str">
        <f t="shared" si="48"/>
        <v/>
      </c>
      <c r="K140" s="121"/>
      <c r="L140" s="75" t="s">
        <v>411</v>
      </c>
      <c r="M140" s="201">
        <v>300</v>
      </c>
      <c r="N140" s="89" t="str">
        <f t="shared" si="49"/>
        <v/>
      </c>
      <c r="O140" s="277" t="str">
        <f t="shared" si="50"/>
        <v/>
      </c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  <c r="BC140" s="264"/>
    </row>
    <row r="141" spans="1:55" s="28" customFormat="1" ht="33" customHeight="1" thickBot="1" x14ac:dyDescent="0.25">
      <c r="A141" s="282">
        <f t="shared" si="51"/>
        <v>119</v>
      </c>
      <c r="B141" s="14" t="s">
        <v>113</v>
      </c>
      <c r="C141" s="58" t="s">
        <v>557</v>
      </c>
      <c r="D141" s="62" t="s">
        <v>389</v>
      </c>
      <c r="E141" s="15"/>
      <c r="F141" s="46"/>
      <c r="G141" s="47"/>
      <c r="H141" s="87" t="str">
        <f t="shared" si="31"/>
        <v/>
      </c>
      <c r="I141" s="274" t="str">
        <f t="shared" si="47"/>
        <v/>
      </c>
      <c r="J141" s="117" t="str">
        <f t="shared" si="48"/>
        <v/>
      </c>
      <c r="K141" s="122"/>
      <c r="L141" s="75" t="s">
        <v>411</v>
      </c>
      <c r="M141" s="201">
        <v>300</v>
      </c>
      <c r="N141" s="89" t="str">
        <f t="shared" si="49"/>
        <v/>
      </c>
      <c r="O141" s="304" t="str">
        <f t="shared" si="50"/>
        <v/>
      </c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  <c r="BC141" s="264"/>
    </row>
    <row r="142" spans="1:55" s="28" customFormat="1" ht="33" customHeight="1" thickBot="1" x14ac:dyDescent="0.3">
      <c r="A142" s="313" t="s">
        <v>574</v>
      </c>
      <c r="B142" s="314"/>
      <c r="C142" s="314"/>
      <c r="D142" s="315"/>
      <c r="E142" s="101"/>
      <c r="F142" s="319" t="s">
        <v>396</v>
      </c>
      <c r="G142" s="320"/>
      <c r="H142" s="320"/>
      <c r="I142" s="320"/>
      <c r="J142" s="321"/>
      <c r="K142" s="113"/>
      <c r="L142" s="316" t="s">
        <v>397</v>
      </c>
      <c r="M142" s="317"/>
      <c r="N142" s="317"/>
      <c r="O142" s="318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4"/>
      <c r="AW142" s="264"/>
      <c r="AX142" s="264"/>
      <c r="AY142" s="264"/>
      <c r="AZ142" s="264"/>
      <c r="BA142" s="264"/>
      <c r="BB142" s="264"/>
      <c r="BC142" s="264"/>
    </row>
    <row r="143" spans="1:55" s="28" customFormat="1" ht="39" customHeight="1" thickBot="1" x14ac:dyDescent="0.25">
      <c r="A143" s="283" t="s">
        <v>439</v>
      </c>
      <c r="B143" s="103" t="s">
        <v>442</v>
      </c>
      <c r="C143" s="104" t="s">
        <v>0</v>
      </c>
      <c r="D143" s="105" t="s">
        <v>395</v>
      </c>
      <c r="E143" s="102"/>
      <c r="F143" s="106" t="s">
        <v>398</v>
      </c>
      <c r="G143" s="127" t="s">
        <v>399</v>
      </c>
      <c r="H143" s="107" t="s">
        <v>400</v>
      </c>
      <c r="I143" s="108" t="s">
        <v>453</v>
      </c>
      <c r="J143" s="109" t="s">
        <v>401</v>
      </c>
      <c r="K143" s="110"/>
      <c r="L143" s="111" t="s">
        <v>402</v>
      </c>
      <c r="M143" s="112" t="s">
        <v>403</v>
      </c>
      <c r="N143" s="106" t="s">
        <v>401</v>
      </c>
      <c r="O143" s="302" t="s">
        <v>404</v>
      </c>
      <c r="P143" s="264"/>
      <c r="Q143" s="264"/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264"/>
      <c r="AI143" s="264"/>
      <c r="AJ143" s="264"/>
      <c r="AK143" s="264"/>
      <c r="AL143" s="264"/>
      <c r="AM143" s="264"/>
      <c r="AN143" s="264"/>
      <c r="AO143" s="264"/>
      <c r="AP143" s="264"/>
      <c r="AQ143" s="264"/>
      <c r="AR143" s="264"/>
      <c r="AS143" s="264"/>
      <c r="AT143" s="264"/>
      <c r="AU143" s="264"/>
      <c r="AV143" s="264"/>
      <c r="AW143" s="264"/>
      <c r="AX143" s="264"/>
      <c r="AY143" s="264"/>
      <c r="AZ143" s="264"/>
      <c r="BA143" s="264"/>
      <c r="BB143" s="264"/>
      <c r="BC143" s="264"/>
    </row>
    <row r="144" spans="1:55" s="28" customFormat="1" ht="33" customHeight="1" x14ac:dyDescent="0.2">
      <c r="A144" s="282">
        <f>+A141+1</f>
        <v>120</v>
      </c>
      <c r="B144" s="14" t="s">
        <v>114</v>
      </c>
      <c r="C144" s="58" t="s">
        <v>558</v>
      </c>
      <c r="D144" s="62" t="s">
        <v>389</v>
      </c>
      <c r="E144" s="15"/>
      <c r="F144" s="46"/>
      <c r="G144" s="47"/>
      <c r="H144" s="87" t="str">
        <f>IF(G144=0,"",F144/G144)</f>
        <v/>
      </c>
      <c r="I144" s="274" t="str">
        <f t="shared" ref="I144:I159" si="52" xml:space="preserve"> IF($D$298="", "", $D$298)</f>
        <v/>
      </c>
      <c r="J144" s="117" t="str">
        <f t="shared" ref="J144:J159" si="53">IF(G144=0,"",(H144-(H144*I144)))</f>
        <v/>
      </c>
      <c r="K144" s="121"/>
      <c r="L144" s="75" t="s">
        <v>411</v>
      </c>
      <c r="M144" s="201">
        <v>300</v>
      </c>
      <c r="N144" s="89" t="str">
        <f t="shared" ref="N144:N159" si="54">J144</f>
        <v/>
      </c>
      <c r="O144" s="301" t="str">
        <f t="shared" ref="O144:O159" si="55">IF(F144=0,"",(M144*N144))</f>
        <v/>
      </c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</row>
    <row r="145" spans="1:55" s="28" customFormat="1" ht="33" customHeight="1" x14ac:dyDescent="0.2">
      <c r="A145" s="282">
        <f t="shared" si="51"/>
        <v>121</v>
      </c>
      <c r="B145" s="14" t="s">
        <v>115</v>
      </c>
      <c r="C145" s="58" t="s">
        <v>559</v>
      </c>
      <c r="D145" s="62" t="s">
        <v>389</v>
      </c>
      <c r="E145" s="15"/>
      <c r="F145" s="238"/>
      <c r="G145" s="239"/>
      <c r="H145" s="87" t="str">
        <f t="shared" si="31"/>
        <v/>
      </c>
      <c r="I145" s="274" t="str">
        <f t="shared" si="52"/>
        <v/>
      </c>
      <c r="J145" s="117" t="str">
        <f t="shared" si="53"/>
        <v/>
      </c>
      <c r="K145" s="48"/>
      <c r="L145" s="75" t="s">
        <v>411</v>
      </c>
      <c r="M145" s="201">
        <v>300</v>
      </c>
      <c r="N145" s="89" t="str">
        <f t="shared" si="54"/>
        <v/>
      </c>
      <c r="O145" s="277" t="str">
        <f t="shared" si="55"/>
        <v/>
      </c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4"/>
      <c r="AL145" s="264"/>
      <c r="AM145" s="264"/>
      <c r="AN145" s="264"/>
      <c r="AO145" s="264"/>
      <c r="AP145" s="264"/>
      <c r="AQ145" s="264"/>
      <c r="AR145" s="264"/>
      <c r="AS145" s="264"/>
      <c r="AT145" s="264"/>
      <c r="AU145" s="264"/>
      <c r="AV145" s="264"/>
      <c r="AW145" s="264"/>
      <c r="AX145" s="264"/>
      <c r="AY145" s="264"/>
      <c r="AZ145" s="264"/>
      <c r="BA145" s="264"/>
      <c r="BB145" s="264"/>
      <c r="BC145" s="264"/>
    </row>
    <row r="146" spans="1:55" s="28" customFormat="1" ht="33" customHeight="1" x14ac:dyDescent="0.2">
      <c r="A146" s="282">
        <f t="shared" si="51"/>
        <v>122</v>
      </c>
      <c r="B146" s="14" t="s">
        <v>116</v>
      </c>
      <c r="C146" s="58" t="s">
        <v>117</v>
      </c>
      <c r="D146" s="62" t="s">
        <v>389</v>
      </c>
      <c r="E146" s="15"/>
      <c r="F146" s="238"/>
      <c r="G146" s="239"/>
      <c r="H146" s="87" t="str">
        <f t="shared" si="31"/>
        <v/>
      </c>
      <c r="I146" s="274" t="str">
        <f t="shared" si="52"/>
        <v/>
      </c>
      <c r="J146" s="117" t="str">
        <f t="shared" si="53"/>
        <v/>
      </c>
      <c r="K146" s="48"/>
      <c r="L146" s="75" t="s">
        <v>411</v>
      </c>
      <c r="M146" s="203">
        <v>500</v>
      </c>
      <c r="N146" s="89" t="str">
        <f t="shared" si="54"/>
        <v/>
      </c>
      <c r="O146" s="277" t="str">
        <f t="shared" si="55"/>
        <v/>
      </c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</row>
    <row r="147" spans="1:55" s="28" customFormat="1" ht="33" customHeight="1" x14ac:dyDescent="0.2">
      <c r="A147" s="282">
        <f t="shared" si="51"/>
        <v>123</v>
      </c>
      <c r="B147" s="14" t="s">
        <v>118</v>
      </c>
      <c r="C147" s="58" t="s">
        <v>560</v>
      </c>
      <c r="D147" s="62" t="s">
        <v>389</v>
      </c>
      <c r="E147" s="15"/>
      <c r="F147" s="238"/>
      <c r="G147" s="239"/>
      <c r="H147" s="87" t="str">
        <f t="shared" si="31"/>
        <v/>
      </c>
      <c r="I147" s="274" t="str">
        <f t="shared" si="52"/>
        <v/>
      </c>
      <c r="J147" s="117" t="str">
        <f t="shared" si="53"/>
        <v/>
      </c>
      <c r="K147" s="48"/>
      <c r="L147" s="75" t="s">
        <v>411</v>
      </c>
      <c r="M147" s="201">
        <v>500</v>
      </c>
      <c r="N147" s="89" t="str">
        <f t="shared" si="54"/>
        <v/>
      </c>
      <c r="O147" s="277" t="str">
        <f t="shared" si="55"/>
        <v/>
      </c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</row>
    <row r="148" spans="1:55" s="28" customFormat="1" ht="33" customHeight="1" x14ac:dyDescent="0.2">
      <c r="A148" s="282">
        <f t="shared" si="51"/>
        <v>124</v>
      </c>
      <c r="B148" s="14" t="s">
        <v>119</v>
      </c>
      <c r="C148" s="58" t="s">
        <v>120</v>
      </c>
      <c r="D148" s="62" t="s">
        <v>389</v>
      </c>
      <c r="E148" s="15"/>
      <c r="F148" s="240"/>
      <c r="G148" s="236"/>
      <c r="H148" s="87" t="str">
        <f t="shared" ref="H148:H154" si="56">IF(G148=0,"",F148/G148)</f>
        <v/>
      </c>
      <c r="I148" s="274" t="str">
        <f t="shared" si="52"/>
        <v/>
      </c>
      <c r="J148" s="117" t="str">
        <f t="shared" si="53"/>
        <v/>
      </c>
      <c r="K148" s="123"/>
      <c r="L148" s="79" t="s">
        <v>411</v>
      </c>
      <c r="M148" s="204">
        <v>500</v>
      </c>
      <c r="N148" s="89" t="str">
        <f t="shared" si="54"/>
        <v/>
      </c>
      <c r="O148" s="277" t="str">
        <f t="shared" si="55"/>
        <v/>
      </c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</row>
    <row r="149" spans="1:55" s="28" customFormat="1" ht="33" customHeight="1" x14ac:dyDescent="0.25">
      <c r="A149" s="282">
        <f t="shared" si="51"/>
        <v>125</v>
      </c>
      <c r="B149" s="14" t="s">
        <v>121</v>
      </c>
      <c r="C149" s="58" t="s">
        <v>561</v>
      </c>
      <c r="D149" s="62" t="s">
        <v>389</v>
      </c>
      <c r="E149" s="15"/>
      <c r="F149" s="241"/>
      <c r="G149" s="242"/>
      <c r="H149" s="87" t="str">
        <f t="shared" si="56"/>
        <v/>
      </c>
      <c r="I149" s="274" t="str">
        <f t="shared" si="52"/>
        <v/>
      </c>
      <c r="J149" s="117" t="str">
        <f t="shared" si="53"/>
        <v/>
      </c>
      <c r="K149" s="124"/>
      <c r="L149" s="79" t="s">
        <v>411</v>
      </c>
      <c r="M149" s="204">
        <v>200</v>
      </c>
      <c r="N149" s="89" t="str">
        <f t="shared" si="54"/>
        <v/>
      </c>
      <c r="O149" s="277" t="str">
        <f t="shared" si="55"/>
        <v/>
      </c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4"/>
      <c r="AT149" s="264"/>
      <c r="AU149" s="264"/>
      <c r="AV149" s="264"/>
      <c r="AW149" s="264"/>
      <c r="AX149" s="264"/>
      <c r="AY149" s="264"/>
      <c r="AZ149" s="264"/>
      <c r="BA149" s="264"/>
      <c r="BB149" s="264"/>
      <c r="BC149" s="264"/>
    </row>
    <row r="150" spans="1:55" s="28" customFormat="1" ht="33" customHeight="1" x14ac:dyDescent="0.25">
      <c r="A150" s="282">
        <f t="shared" si="51"/>
        <v>126</v>
      </c>
      <c r="B150" s="14" t="s">
        <v>122</v>
      </c>
      <c r="C150" s="58" t="s">
        <v>123</v>
      </c>
      <c r="D150" s="62" t="s">
        <v>389</v>
      </c>
      <c r="E150" s="15"/>
      <c r="F150" s="241"/>
      <c r="G150" s="242"/>
      <c r="H150" s="87" t="str">
        <f t="shared" si="56"/>
        <v/>
      </c>
      <c r="I150" s="274" t="str">
        <f t="shared" si="52"/>
        <v/>
      </c>
      <c r="J150" s="117" t="str">
        <f t="shared" si="53"/>
        <v/>
      </c>
      <c r="K150" s="124"/>
      <c r="L150" s="79" t="s">
        <v>452</v>
      </c>
      <c r="M150" s="204">
        <v>500</v>
      </c>
      <c r="N150" s="89" t="str">
        <f t="shared" si="54"/>
        <v/>
      </c>
      <c r="O150" s="277" t="str">
        <f t="shared" si="55"/>
        <v/>
      </c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</row>
    <row r="151" spans="1:55" s="28" customFormat="1" ht="33" customHeight="1" x14ac:dyDescent="0.25">
      <c r="A151" s="282">
        <f t="shared" si="51"/>
        <v>127</v>
      </c>
      <c r="B151" s="14" t="s">
        <v>127</v>
      </c>
      <c r="C151" s="58" t="s">
        <v>562</v>
      </c>
      <c r="D151" s="62" t="s">
        <v>389</v>
      </c>
      <c r="E151" s="15"/>
      <c r="F151" s="243"/>
      <c r="G151" s="244"/>
      <c r="H151" s="87" t="str">
        <f t="shared" si="56"/>
        <v/>
      </c>
      <c r="I151" s="274" t="str">
        <f t="shared" si="52"/>
        <v/>
      </c>
      <c r="J151" s="117" t="str">
        <f t="shared" si="53"/>
        <v/>
      </c>
      <c r="K151" s="125"/>
      <c r="L151" s="79" t="s">
        <v>412</v>
      </c>
      <c r="M151" s="204">
        <v>100</v>
      </c>
      <c r="N151" s="89" t="str">
        <f t="shared" si="54"/>
        <v/>
      </c>
      <c r="O151" s="277" t="str">
        <f t="shared" si="55"/>
        <v/>
      </c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</row>
    <row r="152" spans="1:55" s="28" customFormat="1" ht="33" customHeight="1" x14ac:dyDescent="0.2">
      <c r="A152" s="282">
        <f t="shared" si="51"/>
        <v>128</v>
      </c>
      <c r="B152" s="14" t="s">
        <v>128</v>
      </c>
      <c r="C152" s="58" t="s">
        <v>563</v>
      </c>
      <c r="D152" s="62" t="s">
        <v>389</v>
      </c>
      <c r="E152" s="15"/>
      <c r="F152" s="240"/>
      <c r="G152" s="236"/>
      <c r="H152" s="87" t="str">
        <f t="shared" si="56"/>
        <v/>
      </c>
      <c r="I152" s="274" t="str">
        <f t="shared" si="52"/>
        <v/>
      </c>
      <c r="J152" s="117" t="str">
        <f t="shared" si="53"/>
        <v/>
      </c>
      <c r="K152" s="123"/>
      <c r="L152" s="79" t="s">
        <v>411</v>
      </c>
      <c r="M152" s="204">
        <v>100</v>
      </c>
      <c r="N152" s="89" t="str">
        <f t="shared" si="54"/>
        <v/>
      </c>
      <c r="O152" s="277" t="str">
        <f t="shared" si="55"/>
        <v/>
      </c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</row>
    <row r="153" spans="1:55" s="28" customFormat="1" ht="33" customHeight="1" x14ac:dyDescent="0.2">
      <c r="A153" s="282">
        <f t="shared" si="51"/>
        <v>129</v>
      </c>
      <c r="B153" s="14" t="s">
        <v>129</v>
      </c>
      <c r="C153" s="58" t="s">
        <v>564</v>
      </c>
      <c r="D153" s="62" t="s">
        <v>389</v>
      </c>
      <c r="E153" s="15"/>
      <c r="F153" s="240"/>
      <c r="G153" s="236"/>
      <c r="H153" s="87" t="str">
        <f t="shared" si="56"/>
        <v/>
      </c>
      <c r="I153" s="274" t="str">
        <f t="shared" si="52"/>
        <v/>
      </c>
      <c r="J153" s="117" t="str">
        <f t="shared" si="53"/>
        <v/>
      </c>
      <c r="K153" s="123"/>
      <c r="L153" s="79" t="s">
        <v>411</v>
      </c>
      <c r="M153" s="204">
        <v>500</v>
      </c>
      <c r="N153" s="89" t="str">
        <f t="shared" si="54"/>
        <v/>
      </c>
      <c r="O153" s="277" t="str">
        <f t="shared" si="55"/>
        <v/>
      </c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</row>
    <row r="154" spans="1:55" s="28" customFormat="1" ht="33" customHeight="1" x14ac:dyDescent="0.2">
      <c r="A154" s="282">
        <f t="shared" si="51"/>
        <v>130</v>
      </c>
      <c r="B154" s="14" t="s">
        <v>134</v>
      </c>
      <c r="C154" s="58" t="s">
        <v>565</v>
      </c>
      <c r="D154" s="62" t="s">
        <v>389</v>
      </c>
      <c r="E154" s="15"/>
      <c r="F154" s="240"/>
      <c r="G154" s="236"/>
      <c r="H154" s="87" t="str">
        <f t="shared" si="56"/>
        <v/>
      </c>
      <c r="I154" s="274" t="str">
        <f t="shared" si="52"/>
        <v/>
      </c>
      <c r="J154" s="117" t="str">
        <f t="shared" si="53"/>
        <v/>
      </c>
      <c r="K154" s="123"/>
      <c r="L154" s="79" t="s">
        <v>418</v>
      </c>
      <c r="M154" s="204">
        <v>1000</v>
      </c>
      <c r="N154" s="89" t="str">
        <f t="shared" si="54"/>
        <v/>
      </c>
      <c r="O154" s="277" t="str">
        <f t="shared" si="55"/>
        <v/>
      </c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  <c r="BC154" s="264"/>
    </row>
    <row r="155" spans="1:55" s="28" customFormat="1" ht="33" customHeight="1" x14ac:dyDescent="0.2">
      <c r="A155" s="282">
        <f t="shared" si="51"/>
        <v>131</v>
      </c>
      <c r="B155" s="30" t="s">
        <v>151</v>
      </c>
      <c r="C155" s="58" t="s">
        <v>148</v>
      </c>
      <c r="D155" s="62" t="s">
        <v>389</v>
      </c>
      <c r="E155" s="15"/>
      <c r="F155" s="240"/>
      <c r="G155" s="236"/>
      <c r="H155" s="87" t="str">
        <f t="shared" ref="H155:H159" si="57">IF(G155=0,"",F155/G155)</f>
        <v/>
      </c>
      <c r="I155" s="274" t="str">
        <f t="shared" si="52"/>
        <v/>
      </c>
      <c r="J155" s="117" t="str">
        <f t="shared" si="53"/>
        <v/>
      </c>
      <c r="K155" s="123"/>
      <c r="L155" s="79" t="s">
        <v>428</v>
      </c>
      <c r="M155" s="204">
        <v>500</v>
      </c>
      <c r="N155" s="89" t="str">
        <f t="shared" si="54"/>
        <v/>
      </c>
      <c r="O155" s="277" t="str">
        <f t="shared" si="55"/>
        <v/>
      </c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  <c r="BC155" s="264"/>
    </row>
    <row r="156" spans="1:55" s="28" customFormat="1" ht="33" customHeight="1" x14ac:dyDescent="0.2">
      <c r="A156" s="282">
        <f t="shared" si="51"/>
        <v>132</v>
      </c>
      <c r="B156" s="14" t="s">
        <v>156</v>
      </c>
      <c r="C156" s="58" t="s">
        <v>155</v>
      </c>
      <c r="D156" s="62" t="s">
        <v>389</v>
      </c>
      <c r="E156" s="15"/>
      <c r="F156" s="240"/>
      <c r="G156" s="236"/>
      <c r="H156" s="87" t="str">
        <f t="shared" si="57"/>
        <v/>
      </c>
      <c r="I156" s="274" t="str">
        <f t="shared" si="52"/>
        <v/>
      </c>
      <c r="J156" s="117" t="str">
        <f t="shared" si="53"/>
        <v/>
      </c>
      <c r="K156" s="123"/>
      <c r="L156" s="79" t="s">
        <v>429</v>
      </c>
      <c r="M156" s="204">
        <v>100</v>
      </c>
      <c r="N156" s="89" t="str">
        <f t="shared" si="54"/>
        <v/>
      </c>
      <c r="O156" s="277" t="str">
        <f t="shared" si="55"/>
        <v/>
      </c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  <c r="BC156" s="264"/>
    </row>
    <row r="157" spans="1:55" s="28" customFormat="1" ht="33" customHeight="1" x14ac:dyDescent="0.2">
      <c r="A157" s="282">
        <f t="shared" si="51"/>
        <v>133</v>
      </c>
      <c r="B157" s="14" t="s">
        <v>157</v>
      </c>
      <c r="C157" s="58" t="s">
        <v>566</v>
      </c>
      <c r="D157" s="62" t="s">
        <v>389</v>
      </c>
      <c r="E157" s="15"/>
      <c r="F157" s="240"/>
      <c r="G157" s="236"/>
      <c r="H157" s="87" t="str">
        <f t="shared" si="57"/>
        <v/>
      </c>
      <c r="I157" s="274" t="str">
        <f t="shared" si="52"/>
        <v/>
      </c>
      <c r="J157" s="117" t="str">
        <f t="shared" si="53"/>
        <v/>
      </c>
      <c r="K157" s="123"/>
      <c r="L157" s="79" t="s">
        <v>426</v>
      </c>
      <c r="M157" s="204">
        <v>300</v>
      </c>
      <c r="N157" s="89" t="str">
        <f t="shared" si="54"/>
        <v/>
      </c>
      <c r="O157" s="277" t="str">
        <f t="shared" si="55"/>
        <v/>
      </c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4"/>
      <c r="AW157" s="264"/>
      <c r="AX157" s="264"/>
      <c r="AY157" s="264"/>
      <c r="AZ157" s="264"/>
      <c r="BA157" s="264"/>
      <c r="BB157" s="264"/>
      <c r="BC157" s="264"/>
    </row>
    <row r="158" spans="1:55" s="28" customFormat="1" ht="33" customHeight="1" x14ac:dyDescent="0.2">
      <c r="A158" s="282">
        <f t="shared" si="51"/>
        <v>134</v>
      </c>
      <c r="B158" s="14" t="s">
        <v>158</v>
      </c>
      <c r="C158" s="58" t="s">
        <v>567</v>
      </c>
      <c r="D158" s="62" t="s">
        <v>389</v>
      </c>
      <c r="E158" s="15"/>
      <c r="F158" s="240"/>
      <c r="G158" s="236"/>
      <c r="H158" s="87" t="str">
        <f t="shared" si="57"/>
        <v/>
      </c>
      <c r="I158" s="274" t="str">
        <f t="shared" si="52"/>
        <v/>
      </c>
      <c r="J158" s="117" t="str">
        <f t="shared" si="53"/>
        <v/>
      </c>
      <c r="K158" s="123"/>
      <c r="L158" s="79" t="s">
        <v>430</v>
      </c>
      <c r="M158" s="204">
        <v>100</v>
      </c>
      <c r="N158" s="89" t="str">
        <f t="shared" si="54"/>
        <v/>
      </c>
      <c r="O158" s="277" t="str">
        <f t="shared" si="55"/>
        <v/>
      </c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  <c r="AJ158" s="264"/>
      <c r="AK158" s="264"/>
      <c r="AL158" s="264"/>
      <c r="AM158" s="264"/>
      <c r="AN158" s="264"/>
      <c r="AO158" s="264"/>
      <c r="AP158" s="264"/>
      <c r="AQ158" s="264"/>
      <c r="AR158" s="264"/>
      <c r="AS158" s="264"/>
      <c r="AT158" s="264"/>
      <c r="AU158" s="264"/>
      <c r="AV158" s="264"/>
      <c r="AW158" s="264"/>
      <c r="AX158" s="264"/>
      <c r="AY158" s="264"/>
      <c r="AZ158" s="264"/>
      <c r="BA158" s="264"/>
      <c r="BB158" s="264"/>
      <c r="BC158" s="264"/>
    </row>
    <row r="159" spans="1:55" s="28" customFormat="1" ht="33" customHeight="1" thickBot="1" x14ac:dyDescent="0.25">
      <c r="A159" s="282">
        <f t="shared" si="51"/>
        <v>135</v>
      </c>
      <c r="B159" s="14" t="s">
        <v>160</v>
      </c>
      <c r="C159" s="58" t="s">
        <v>159</v>
      </c>
      <c r="D159" s="62" t="s">
        <v>389</v>
      </c>
      <c r="E159" s="15"/>
      <c r="F159" s="240"/>
      <c r="G159" s="236"/>
      <c r="H159" s="87" t="str">
        <f t="shared" si="57"/>
        <v/>
      </c>
      <c r="I159" s="274" t="str">
        <f t="shared" si="52"/>
        <v/>
      </c>
      <c r="J159" s="117" t="str">
        <f t="shared" si="53"/>
        <v/>
      </c>
      <c r="K159" s="123"/>
      <c r="L159" s="79" t="s">
        <v>426</v>
      </c>
      <c r="M159" s="204">
        <v>100</v>
      </c>
      <c r="N159" s="89" t="str">
        <f t="shared" si="54"/>
        <v/>
      </c>
      <c r="O159" s="304" t="str">
        <f t="shared" si="55"/>
        <v/>
      </c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</row>
    <row r="160" spans="1:55" s="28" customFormat="1" ht="33" customHeight="1" thickBot="1" x14ac:dyDescent="0.3">
      <c r="A160" s="313" t="s">
        <v>574</v>
      </c>
      <c r="B160" s="314"/>
      <c r="C160" s="314"/>
      <c r="D160" s="315"/>
      <c r="E160" s="101"/>
      <c r="F160" s="319" t="s">
        <v>396</v>
      </c>
      <c r="G160" s="320"/>
      <c r="H160" s="320"/>
      <c r="I160" s="320"/>
      <c r="J160" s="321"/>
      <c r="K160" s="113"/>
      <c r="L160" s="316" t="s">
        <v>397</v>
      </c>
      <c r="M160" s="317"/>
      <c r="N160" s="317"/>
      <c r="O160" s="318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4"/>
      <c r="AV160" s="264"/>
      <c r="AW160" s="264"/>
      <c r="AX160" s="264"/>
      <c r="AY160" s="264"/>
      <c r="AZ160" s="264"/>
      <c r="BA160" s="264"/>
      <c r="BB160" s="264"/>
      <c r="BC160" s="264"/>
    </row>
    <row r="161" spans="1:55" s="28" customFormat="1" ht="42.75" customHeight="1" thickBot="1" x14ac:dyDescent="0.25">
      <c r="A161" s="283" t="s">
        <v>439</v>
      </c>
      <c r="B161" s="103" t="s">
        <v>442</v>
      </c>
      <c r="C161" s="104" t="s">
        <v>0</v>
      </c>
      <c r="D161" s="105" t="s">
        <v>395</v>
      </c>
      <c r="E161" s="102"/>
      <c r="F161" s="106" t="s">
        <v>398</v>
      </c>
      <c r="G161" s="127" t="s">
        <v>399</v>
      </c>
      <c r="H161" s="107" t="s">
        <v>400</v>
      </c>
      <c r="I161" s="108" t="s">
        <v>453</v>
      </c>
      <c r="J161" s="109" t="s">
        <v>401</v>
      </c>
      <c r="K161" s="110"/>
      <c r="L161" s="111" t="s">
        <v>402</v>
      </c>
      <c r="M161" s="112" t="s">
        <v>403</v>
      </c>
      <c r="N161" s="106" t="s">
        <v>401</v>
      </c>
      <c r="O161" s="307" t="s">
        <v>404</v>
      </c>
      <c r="P161" s="264"/>
      <c r="Q161" s="264"/>
      <c r="R161" s="264"/>
      <c r="S161" s="264"/>
      <c r="T161" s="264"/>
      <c r="U161" s="264"/>
      <c r="V161" s="264"/>
      <c r="W161" s="264"/>
      <c r="X161" s="264"/>
      <c r="Y161" s="264"/>
      <c r="Z161" s="264"/>
      <c r="AA161" s="264"/>
      <c r="AB161" s="264"/>
      <c r="AC161" s="264"/>
      <c r="AD161" s="264"/>
      <c r="AE161" s="264"/>
      <c r="AF161" s="264"/>
      <c r="AG161" s="264"/>
      <c r="AH161" s="264"/>
      <c r="AI161" s="264"/>
      <c r="AJ161" s="264"/>
      <c r="AK161" s="264"/>
      <c r="AL161" s="264"/>
      <c r="AM161" s="264"/>
      <c r="AN161" s="264"/>
      <c r="AO161" s="264"/>
      <c r="AP161" s="264"/>
      <c r="AQ161" s="264"/>
      <c r="AR161" s="264"/>
      <c r="AS161" s="264"/>
      <c r="AT161" s="264"/>
      <c r="AU161" s="264"/>
      <c r="AV161" s="264"/>
      <c r="AW161" s="264"/>
      <c r="AX161" s="264"/>
      <c r="AY161" s="264"/>
      <c r="AZ161" s="264"/>
      <c r="BA161" s="264"/>
      <c r="BB161" s="264"/>
      <c r="BC161" s="264"/>
    </row>
    <row r="162" spans="1:55" s="28" customFormat="1" ht="33" customHeight="1" x14ac:dyDescent="0.2">
      <c r="A162" s="282">
        <f>+A159+1</f>
        <v>136</v>
      </c>
      <c r="B162" s="14" t="s">
        <v>161</v>
      </c>
      <c r="C162" s="58" t="s">
        <v>477</v>
      </c>
      <c r="D162" s="62" t="s">
        <v>389</v>
      </c>
      <c r="E162" s="15"/>
      <c r="F162" s="235"/>
      <c r="G162" s="236"/>
      <c r="H162" s="87" t="str">
        <f t="shared" ref="H162:H165" si="58">IF(G162=0,"",F162/G162)</f>
        <v/>
      </c>
      <c r="I162" s="274" t="str">
        <f t="shared" ref="I162:I176" si="59" xml:space="preserve"> IF($D$298="", "", $D$298)</f>
        <v/>
      </c>
      <c r="J162" s="117" t="str">
        <f t="shared" ref="J162:J176" si="60">IF(G162=0,"",(H162-(H162*I162)))</f>
        <v/>
      </c>
      <c r="K162" s="123"/>
      <c r="L162" s="79" t="s">
        <v>426</v>
      </c>
      <c r="M162" s="204">
        <v>100</v>
      </c>
      <c r="N162" s="89" t="str">
        <f t="shared" ref="N162:N176" si="61">J162</f>
        <v/>
      </c>
      <c r="O162" s="301" t="str">
        <f t="shared" ref="O162:O176" si="62">IF(F162=0,"",(M162*N162))</f>
        <v/>
      </c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4"/>
      <c r="AW162" s="264"/>
      <c r="AX162" s="264"/>
      <c r="AY162" s="264"/>
      <c r="AZ162" s="264"/>
      <c r="BA162" s="264"/>
      <c r="BB162" s="264"/>
      <c r="BC162" s="264"/>
    </row>
    <row r="163" spans="1:55" s="28" customFormat="1" ht="33" customHeight="1" x14ac:dyDescent="0.2">
      <c r="A163" s="282">
        <f t="shared" si="51"/>
        <v>137</v>
      </c>
      <c r="B163" s="14" t="s">
        <v>163</v>
      </c>
      <c r="C163" s="58" t="s">
        <v>162</v>
      </c>
      <c r="D163" s="62" t="s">
        <v>389</v>
      </c>
      <c r="E163" s="15"/>
      <c r="F163" s="232"/>
      <c r="G163" s="217"/>
      <c r="H163" s="87" t="str">
        <f t="shared" si="58"/>
        <v/>
      </c>
      <c r="I163" s="274" t="str">
        <f t="shared" si="59"/>
        <v/>
      </c>
      <c r="J163" s="117" t="str">
        <f t="shared" si="60"/>
        <v/>
      </c>
      <c r="K163" s="49"/>
      <c r="L163" s="80" t="s">
        <v>426</v>
      </c>
      <c r="M163" s="205">
        <v>100</v>
      </c>
      <c r="N163" s="89" t="str">
        <f t="shared" si="61"/>
        <v/>
      </c>
      <c r="O163" s="277" t="str">
        <f t="shared" si="62"/>
        <v/>
      </c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4"/>
      <c r="AW163" s="264"/>
      <c r="AX163" s="264"/>
      <c r="AY163" s="264"/>
      <c r="AZ163" s="264"/>
      <c r="BA163" s="264"/>
      <c r="BB163" s="264"/>
      <c r="BC163" s="264"/>
    </row>
    <row r="164" spans="1:55" s="28" customFormat="1" ht="33" customHeight="1" x14ac:dyDescent="0.2">
      <c r="A164" s="282">
        <f t="shared" si="51"/>
        <v>138</v>
      </c>
      <c r="B164" s="14" t="s">
        <v>164</v>
      </c>
      <c r="C164" s="58" t="s">
        <v>478</v>
      </c>
      <c r="D164" s="62" t="s">
        <v>389</v>
      </c>
      <c r="E164" s="15"/>
      <c r="F164" s="232"/>
      <c r="G164" s="217"/>
      <c r="H164" s="87" t="str">
        <f t="shared" si="58"/>
        <v/>
      </c>
      <c r="I164" s="274" t="str">
        <f t="shared" si="59"/>
        <v/>
      </c>
      <c r="J164" s="117" t="str">
        <f t="shared" si="60"/>
        <v/>
      </c>
      <c r="K164" s="49"/>
      <c r="L164" s="80" t="s">
        <v>431</v>
      </c>
      <c r="M164" s="205">
        <v>100</v>
      </c>
      <c r="N164" s="89" t="str">
        <f t="shared" si="61"/>
        <v/>
      </c>
      <c r="O164" s="277" t="str">
        <f t="shared" si="62"/>
        <v/>
      </c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  <c r="AM164" s="264"/>
      <c r="AN164" s="264"/>
      <c r="AO164" s="264"/>
      <c r="AP164" s="264"/>
      <c r="AQ164" s="264"/>
      <c r="AR164" s="264"/>
      <c r="AS164" s="264"/>
      <c r="AT164" s="264"/>
      <c r="AU164" s="264"/>
      <c r="AV164" s="264"/>
      <c r="AW164" s="264"/>
      <c r="AX164" s="264"/>
      <c r="AY164" s="264"/>
      <c r="AZ164" s="264"/>
      <c r="BA164" s="264"/>
      <c r="BB164" s="264"/>
      <c r="BC164" s="264"/>
    </row>
    <row r="165" spans="1:55" s="28" customFormat="1" ht="33" customHeight="1" x14ac:dyDescent="0.2">
      <c r="A165" s="282">
        <f t="shared" si="51"/>
        <v>139</v>
      </c>
      <c r="B165" s="14" t="s">
        <v>166</v>
      </c>
      <c r="C165" s="58" t="s">
        <v>165</v>
      </c>
      <c r="D165" s="62" t="s">
        <v>389</v>
      </c>
      <c r="E165" s="15"/>
      <c r="F165" s="232"/>
      <c r="G165" s="217"/>
      <c r="H165" s="87" t="str">
        <f t="shared" si="58"/>
        <v/>
      </c>
      <c r="I165" s="274" t="str">
        <f t="shared" si="59"/>
        <v/>
      </c>
      <c r="J165" s="117" t="str">
        <f t="shared" si="60"/>
        <v/>
      </c>
      <c r="K165" s="49"/>
      <c r="L165" s="81" t="s">
        <v>452</v>
      </c>
      <c r="M165" s="206">
        <v>200</v>
      </c>
      <c r="N165" s="89" t="str">
        <f t="shared" si="61"/>
        <v/>
      </c>
      <c r="O165" s="277" t="str">
        <f t="shared" si="62"/>
        <v/>
      </c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</row>
    <row r="166" spans="1:55" s="28" customFormat="1" ht="33" customHeight="1" x14ac:dyDescent="0.2">
      <c r="A166" s="282">
        <f t="shared" si="51"/>
        <v>140</v>
      </c>
      <c r="B166" s="14" t="s">
        <v>174</v>
      </c>
      <c r="C166" s="58" t="s">
        <v>479</v>
      </c>
      <c r="D166" s="62" t="s">
        <v>389</v>
      </c>
      <c r="E166" s="15"/>
      <c r="F166" s="232"/>
      <c r="G166" s="217"/>
      <c r="H166" s="87" t="str">
        <f t="shared" ref="H166:H176" si="63">IF(G166=0,"",F166/G166)</f>
        <v/>
      </c>
      <c r="I166" s="274" t="str">
        <f t="shared" si="59"/>
        <v/>
      </c>
      <c r="J166" s="117" t="str">
        <f t="shared" si="60"/>
        <v/>
      </c>
      <c r="K166" s="49"/>
      <c r="L166" s="81" t="s">
        <v>432</v>
      </c>
      <c r="M166" s="206">
        <v>1000</v>
      </c>
      <c r="N166" s="89" t="str">
        <f t="shared" si="61"/>
        <v/>
      </c>
      <c r="O166" s="277" t="str">
        <f t="shared" si="62"/>
        <v/>
      </c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  <c r="AM166" s="264"/>
      <c r="AN166" s="264"/>
      <c r="AO166" s="264"/>
      <c r="AP166" s="264"/>
      <c r="AQ166" s="264"/>
      <c r="AR166" s="264"/>
      <c r="AS166" s="264"/>
      <c r="AT166" s="264"/>
      <c r="AU166" s="264"/>
      <c r="AV166" s="264"/>
      <c r="AW166" s="264"/>
      <c r="AX166" s="264"/>
      <c r="AY166" s="264"/>
      <c r="AZ166" s="264"/>
      <c r="BA166" s="264"/>
      <c r="BB166" s="264"/>
      <c r="BC166" s="264"/>
    </row>
    <row r="167" spans="1:55" s="28" customFormat="1" ht="33" customHeight="1" x14ac:dyDescent="0.2">
      <c r="A167" s="282">
        <f t="shared" si="51"/>
        <v>141</v>
      </c>
      <c r="B167" s="14" t="s">
        <v>180</v>
      </c>
      <c r="C167" s="58" t="s">
        <v>179</v>
      </c>
      <c r="D167" s="62" t="s">
        <v>389</v>
      </c>
      <c r="E167" s="15"/>
      <c r="F167" s="232"/>
      <c r="G167" s="217"/>
      <c r="H167" s="87" t="str">
        <f t="shared" si="63"/>
        <v/>
      </c>
      <c r="I167" s="274" t="str">
        <f t="shared" si="59"/>
        <v/>
      </c>
      <c r="J167" s="117" t="str">
        <f t="shared" si="60"/>
        <v/>
      </c>
      <c r="K167" s="49"/>
      <c r="L167" s="81" t="s">
        <v>411</v>
      </c>
      <c r="M167" s="206">
        <v>500</v>
      </c>
      <c r="N167" s="89" t="str">
        <f t="shared" si="61"/>
        <v/>
      </c>
      <c r="O167" s="277" t="str">
        <f t="shared" si="62"/>
        <v/>
      </c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</row>
    <row r="168" spans="1:55" s="28" customFormat="1" ht="33" customHeight="1" x14ac:dyDescent="0.2">
      <c r="A168" s="282">
        <f t="shared" si="51"/>
        <v>142</v>
      </c>
      <c r="B168" s="14" t="s">
        <v>182</v>
      </c>
      <c r="C168" s="58" t="s">
        <v>181</v>
      </c>
      <c r="D168" s="62" t="s">
        <v>389</v>
      </c>
      <c r="E168" s="15"/>
      <c r="F168" s="232"/>
      <c r="G168" s="217"/>
      <c r="H168" s="87" t="str">
        <f t="shared" si="63"/>
        <v/>
      </c>
      <c r="I168" s="274" t="str">
        <f t="shared" si="59"/>
        <v/>
      </c>
      <c r="J168" s="117" t="str">
        <f t="shared" si="60"/>
        <v/>
      </c>
      <c r="K168" s="49"/>
      <c r="L168" s="81" t="s">
        <v>411</v>
      </c>
      <c r="M168" s="206">
        <v>500</v>
      </c>
      <c r="N168" s="89" t="str">
        <f t="shared" si="61"/>
        <v/>
      </c>
      <c r="O168" s="277" t="str">
        <f t="shared" si="62"/>
        <v/>
      </c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  <c r="AM168" s="264"/>
      <c r="AN168" s="264"/>
      <c r="AO168" s="264"/>
      <c r="AP168" s="264"/>
      <c r="AQ168" s="264"/>
      <c r="AR168" s="264"/>
      <c r="AS168" s="264"/>
      <c r="AT168" s="264"/>
      <c r="AU168" s="264"/>
      <c r="AV168" s="264"/>
      <c r="AW168" s="264"/>
      <c r="AX168" s="264"/>
      <c r="AY168" s="264"/>
      <c r="AZ168" s="264"/>
      <c r="BA168" s="264"/>
      <c r="BB168" s="264"/>
      <c r="BC168" s="264"/>
    </row>
    <row r="169" spans="1:55" s="28" customFormat="1" ht="33" customHeight="1" x14ac:dyDescent="0.2">
      <c r="A169" s="282">
        <f t="shared" si="51"/>
        <v>143</v>
      </c>
      <c r="B169" s="14" t="s">
        <v>189</v>
      </c>
      <c r="C169" s="58" t="s">
        <v>188</v>
      </c>
      <c r="D169" s="62" t="s">
        <v>389</v>
      </c>
      <c r="E169" s="15"/>
      <c r="F169" s="232"/>
      <c r="G169" s="217"/>
      <c r="H169" s="87" t="str">
        <f t="shared" si="63"/>
        <v/>
      </c>
      <c r="I169" s="274" t="str">
        <f t="shared" si="59"/>
        <v/>
      </c>
      <c r="J169" s="117" t="str">
        <f t="shared" si="60"/>
        <v/>
      </c>
      <c r="K169" s="49"/>
      <c r="L169" s="81" t="s">
        <v>433</v>
      </c>
      <c r="M169" s="206">
        <v>100</v>
      </c>
      <c r="N169" s="89" t="str">
        <f t="shared" si="61"/>
        <v/>
      </c>
      <c r="O169" s="277" t="str">
        <f t="shared" si="62"/>
        <v/>
      </c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264"/>
      <c r="AW169" s="264"/>
      <c r="AX169" s="264"/>
      <c r="AY169" s="264"/>
      <c r="AZ169" s="264"/>
      <c r="BA169" s="264"/>
      <c r="BB169" s="264"/>
      <c r="BC169" s="264"/>
    </row>
    <row r="170" spans="1:55" s="28" customFormat="1" ht="33" customHeight="1" x14ac:dyDescent="0.2">
      <c r="A170" s="282">
        <f t="shared" si="51"/>
        <v>144</v>
      </c>
      <c r="B170" s="14" t="s">
        <v>190</v>
      </c>
      <c r="C170" s="58" t="s">
        <v>480</v>
      </c>
      <c r="D170" s="62" t="s">
        <v>389</v>
      </c>
      <c r="E170" s="15"/>
      <c r="F170" s="232"/>
      <c r="G170" s="217"/>
      <c r="H170" s="87" t="str">
        <f t="shared" si="63"/>
        <v/>
      </c>
      <c r="I170" s="274" t="str">
        <f t="shared" si="59"/>
        <v/>
      </c>
      <c r="J170" s="117" t="str">
        <f t="shared" si="60"/>
        <v/>
      </c>
      <c r="K170" s="49"/>
      <c r="L170" s="81" t="s">
        <v>432</v>
      </c>
      <c r="M170" s="206">
        <v>1000</v>
      </c>
      <c r="N170" s="89" t="str">
        <f t="shared" si="61"/>
        <v/>
      </c>
      <c r="O170" s="277" t="str">
        <f t="shared" si="62"/>
        <v/>
      </c>
      <c r="P170" s="264"/>
      <c r="Q170" s="264"/>
      <c r="R170" s="264"/>
      <c r="S170" s="264"/>
      <c r="T170" s="264"/>
      <c r="U170" s="264"/>
      <c r="V170" s="264"/>
      <c r="W170" s="264"/>
      <c r="X170" s="264"/>
      <c r="Y170" s="264"/>
      <c r="Z170" s="264"/>
      <c r="AA170" s="264"/>
      <c r="AB170" s="264"/>
      <c r="AC170" s="264"/>
      <c r="AD170" s="264"/>
      <c r="AE170" s="264"/>
      <c r="AF170" s="264"/>
      <c r="AG170" s="264"/>
      <c r="AH170" s="264"/>
      <c r="AI170" s="264"/>
      <c r="AJ170" s="264"/>
      <c r="AK170" s="264"/>
      <c r="AL170" s="264"/>
      <c r="AM170" s="264"/>
      <c r="AN170" s="264"/>
      <c r="AO170" s="264"/>
      <c r="AP170" s="264"/>
      <c r="AQ170" s="264"/>
      <c r="AR170" s="264"/>
      <c r="AS170" s="264"/>
      <c r="AT170" s="264"/>
      <c r="AU170" s="264"/>
      <c r="AV170" s="264"/>
      <c r="AW170" s="264"/>
      <c r="AX170" s="264"/>
      <c r="AY170" s="264"/>
      <c r="AZ170" s="264"/>
      <c r="BA170" s="264"/>
      <c r="BB170" s="264"/>
      <c r="BC170" s="264"/>
    </row>
    <row r="171" spans="1:55" s="28" customFormat="1" ht="33" customHeight="1" x14ac:dyDescent="0.2">
      <c r="A171" s="282">
        <f t="shared" si="51"/>
        <v>145</v>
      </c>
      <c r="B171" s="14" t="s">
        <v>214</v>
      </c>
      <c r="C171" s="58" t="s">
        <v>481</v>
      </c>
      <c r="D171" s="62" t="s">
        <v>389</v>
      </c>
      <c r="E171" s="15"/>
      <c r="F171" s="232"/>
      <c r="G171" s="217"/>
      <c r="H171" s="87" t="str">
        <f t="shared" si="63"/>
        <v/>
      </c>
      <c r="I171" s="274" t="str">
        <f t="shared" si="59"/>
        <v/>
      </c>
      <c r="J171" s="117" t="str">
        <f t="shared" si="60"/>
        <v/>
      </c>
      <c r="K171" s="49"/>
      <c r="L171" s="81" t="s">
        <v>411</v>
      </c>
      <c r="M171" s="206">
        <v>500</v>
      </c>
      <c r="N171" s="89" t="str">
        <f t="shared" si="61"/>
        <v/>
      </c>
      <c r="O171" s="277" t="str">
        <f t="shared" si="62"/>
        <v/>
      </c>
      <c r="P171" s="264"/>
      <c r="Q171" s="264"/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/>
      <c r="AM171" s="264"/>
      <c r="AN171" s="264"/>
      <c r="AO171" s="264"/>
      <c r="AP171" s="264"/>
      <c r="AQ171" s="264"/>
      <c r="AR171" s="264"/>
      <c r="AS171" s="264"/>
      <c r="AT171" s="264"/>
      <c r="AU171" s="264"/>
      <c r="AV171" s="264"/>
      <c r="AW171" s="264"/>
      <c r="AX171" s="264"/>
      <c r="AY171" s="264"/>
      <c r="AZ171" s="264"/>
      <c r="BA171" s="264"/>
      <c r="BB171" s="264"/>
      <c r="BC171" s="264"/>
    </row>
    <row r="172" spans="1:55" s="28" customFormat="1" ht="33" customHeight="1" x14ac:dyDescent="0.2">
      <c r="A172" s="282">
        <f t="shared" si="51"/>
        <v>146</v>
      </c>
      <c r="B172" s="14" t="s">
        <v>215</v>
      </c>
      <c r="C172" s="58" t="s">
        <v>482</v>
      </c>
      <c r="D172" s="62" t="s">
        <v>389</v>
      </c>
      <c r="E172" s="15"/>
      <c r="F172" s="232"/>
      <c r="G172" s="217"/>
      <c r="H172" s="87" t="str">
        <f t="shared" si="63"/>
        <v/>
      </c>
      <c r="I172" s="274" t="str">
        <f t="shared" si="59"/>
        <v/>
      </c>
      <c r="J172" s="117" t="str">
        <f t="shared" si="60"/>
        <v/>
      </c>
      <c r="K172" s="49"/>
      <c r="L172" s="81" t="s">
        <v>411</v>
      </c>
      <c r="M172" s="206">
        <v>1000</v>
      </c>
      <c r="N172" s="89" t="str">
        <f t="shared" si="61"/>
        <v/>
      </c>
      <c r="O172" s="306" t="str">
        <f t="shared" si="62"/>
        <v/>
      </c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4"/>
      <c r="AW172" s="264"/>
      <c r="AX172" s="264"/>
      <c r="AY172" s="264"/>
      <c r="AZ172" s="264"/>
      <c r="BA172" s="264"/>
      <c r="BB172" s="264"/>
      <c r="BC172" s="264"/>
    </row>
    <row r="173" spans="1:55" s="28" customFormat="1" ht="33" customHeight="1" x14ac:dyDescent="0.2">
      <c r="A173" s="282">
        <f t="shared" si="51"/>
        <v>147</v>
      </c>
      <c r="B173" s="14" t="s">
        <v>216</v>
      </c>
      <c r="C173" s="58" t="s">
        <v>483</v>
      </c>
      <c r="D173" s="62" t="s">
        <v>389</v>
      </c>
      <c r="E173" s="15"/>
      <c r="F173" s="232"/>
      <c r="G173" s="217"/>
      <c r="H173" s="87" t="str">
        <f t="shared" si="63"/>
        <v/>
      </c>
      <c r="I173" s="274" t="str">
        <f t="shared" si="59"/>
        <v/>
      </c>
      <c r="J173" s="117" t="str">
        <f t="shared" si="60"/>
        <v/>
      </c>
      <c r="K173" s="49"/>
      <c r="L173" s="81" t="s">
        <v>434</v>
      </c>
      <c r="M173" s="206">
        <v>500</v>
      </c>
      <c r="N173" s="89" t="str">
        <f t="shared" si="61"/>
        <v/>
      </c>
      <c r="O173" s="277" t="str">
        <f t="shared" si="62"/>
        <v/>
      </c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4"/>
      <c r="AJ173" s="264"/>
      <c r="AK173" s="264"/>
      <c r="AL173" s="264"/>
      <c r="AM173" s="264"/>
      <c r="AN173" s="264"/>
      <c r="AO173" s="264"/>
      <c r="AP173" s="264"/>
      <c r="AQ173" s="264"/>
      <c r="AR173" s="264"/>
      <c r="AS173" s="264"/>
      <c r="AT173" s="264"/>
      <c r="AU173" s="264"/>
      <c r="AV173" s="264"/>
      <c r="AW173" s="264"/>
      <c r="AX173" s="264"/>
      <c r="AY173" s="264"/>
      <c r="AZ173" s="264"/>
      <c r="BA173" s="264"/>
      <c r="BB173" s="264"/>
      <c r="BC173" s="264"/>
    </row>
    <row r="174" spans="1:55" s="28" customFormat="1" ht="33" customHeight="1" x14ac:dyDescent="0.2">
      <c r="A174" s="282">
        <f t="shared" si="51"/>
        <v>148</v>
      </c>
      <c r="B174" s="14" t="s">
        <v>379</v>
      </c>
      <c r="C174" s="58" t="s">
        <v>484</v>
      </c>
      <c r="D174" s="62" t="s">
        <v>389</v>
      </c>
      <c r="E174" s="15"/>
      <c r="F174" s="232"/>
      <c r="G174" s="217"/>
      <c r="H174" s="87" t="str">
        <f t="shared" si="63"/>
        <v/>
      </c>
      <c r="I174" s="274" t="str">
        <f t="shared" si="59"/>
        <v/>
      </c>
      <c r="J174" s="117" t="str">
        <f t="shared" si="60"/>
        <v/>
      </c>
      <c r="K174" s="49"/>
      <c r="L174" s="81" t="s">
        <v>411</v>
      </c>
      <c r="M174" s="206">
        <v>500</v>
      </c>
      <c r="N174" s="89" t="str">
        <f t="shared" si="61"/>
        <v/>
      </c>
      <c r="O174" s="277" t="str">
        <f t="shared" si="62"/>
        <v/>
      </c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4"/>
      <c r="AT174" s="264"/>
      <c r="AU174" s="264"/>
      <c r="AV174" s="264"/>
      <c r="AW174" s="264"/>
      <c r="AX174" s="264"/>
      <c r="AY174" s="264"/>
      <c r="AZ174" s="264"/>
      <c r="BA174" s="264"/>
      <c r="BB174" s="264"/>
      <c r="BC174" s="264"/>
    </row>
    <row r="175" spans="1:55" s="28" customFormat="1" ht="33" customHeight="1" x14ac:dyDescent="0.2">
      <c r="A175" s="282">
        <f t="shared" si="51"/>
        <v>149</v>
      </c>
      <c r="B175" s="14" t="s">
        <v>382</v>
      </c>
      <c r="C175" s="58" t="s">
        <v>485</v>
      </c>
      <c r="D175" s="62" t="s">
        <v>389</v>
      </c>
      <c r="E175" s="15"/>
      <c r="F175" s="232"/>
      <c r="G175" s="217"/>
      <c r="H175" s="87" t="str">
        <f t="shared" si="63"/>
        <v/>
      </c>
      <c r="I175" s="274" t="str">
        <f t="shared" si="59"/>
        <v/>
      </c>
      <c r="J175" s="117" t="str">
        <f t="shared" si="60"/>
        <v/>
      </c>
      <c r="K175" s="49"/>
      <c r="L175" s="81" t="s">
        <v>411</v>
      </c>
      <c r="M175" s="206">
        <v>500</v>
      </c>
      <c r="N175" s="89" t="str">
        <f t="shared" si="61"/>
        <v/>
      </c>
      <c r="O175" s="277" t="str">
        <f t="shared" si="62"/>
        <v/>
      </c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4"/>
      <c r="AT175" s="264"/>
      <c r="AU175" s="264"/>
      <c r="AV175" s="264"/>
      <c r="AW175" s="264"/>
      <c r="AX175" s="264"/>
      <c r="AY175" s="264"/>
      <c r="AZ175" s="264"/>
      <c r="BA175" s="264"/>
      <c r="BB175" s="264"/>
      <c r="BC175" s="264"/>
    </row>
    <row r="176" spans="1:55" s="28" customFormat="1" ht="33" customHeight="1" thickBot="1" x14ac:dyDescent="0.25">
      <c r="A176" s="282">
        <f t="shared" si="51"/>
        <v>150</v>
      </c>
      <c r="B176" s="14" t="s">
        <v>380</v>
      </c>
      <c r="C176" s="58" t="s">
        <v>486</v>
      </c>
      <c r="D176" s="62" t="s">
        <v>389</v>
      </c>
      <c r="E176" s="15"/>
      <c r="F176" s="232"/>
      <c r="G176" s="217"/>
      <c r="H176" s="87" t="str">
        <f t="shared" si="63"/>
        <v/>
      </c>
      <c r="I176" s="274" t="str">
        <f t="shared" si="59"/>
        <v/>
      </c>
      <c r="J176" s="117" t="str">
        <f t="shared" si="60"/>
        <v/>
      </c>
      <c r="K176" s="49"/>
      <c r="L176" s="81" t="s">
        <v>411</v>
      </c>
      <c r="M176" s="206">
        <v>500</v>
      </c>
      <c r="N176" s="89" t="str">
        <f t="shared" si="61"/>
        <v/>
      </c>
      <c r="O176" s="304" t="str">
        <f t="shared" si="62"/>
        <v/>
      </c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4"/>
      <c r="AT176" s="264"/>
      <c r="AU176" s="264"/>
      <c r="AV176" s="264"/>
      <c r="AW176" s="264"/>
      <c r="AX176" s="264"/>
      <c r="AY176" s="264"/>
      <c r="AZ176" s="264"/>
      <c r="BA176" s="264"/>
      <c r="BB176" s="264"/>
      <c r="BC176" s="264"/>
    </row>
    <row r="177" spans="1:55" s="28" customFormat="1" ht="33" customHeight="1" thickBot="1" x14ac:dyDescent="0.3">
      <c r="A177" s="313" t="s">
        <v>574</v>
      </c>
      <c r="B177" s="314"/>
      <c r="C177" s="314"/>
      <c r="D177" s="315"/>
      <c r="E177" s="101"/>
      <c r="F177" s="319" t="s">
        <v>396</v>
      </c>
      <c r="G177" s="320"/>
      <c r="H177" s="320"/>
      <c r="I177" s="320"/>
      <c r="J177" s="321"/>
      <c r="K177" s="113"/>
      <c r="L177" s="316" t="s">
        <v>397</v>
      </c>
      <c r="M177" s="317"/>
      <c r="N177" s="317"/>
      <c r="O177" s="318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4"/>
      <c r="AW177" s="264"/>
      <c r="AX177" s="264"/>
      <c r="AY177" s="264"/>
      <c r="AZ177" s="264"/>
      <c r="BA177" s="264"/>
      <c r="BB177" s="264"/>
      <c r="BC177" s="264"/>
    </row>
    <row r="178" spans="1:55" s="28" customFormat="1" ht="36" customHeight="1" thickBot="1" x14ac:dyDescent="0.25">
      <c r="A178" s="283" t="s">
        <v>439</v>
      </c>
      <c r="B178" s="103" t="s">
        <v>442</v>
      </c>
      <c r="C178" s="104" t="s">
        <v>0</v>
      </c>
      <c r="D178" s="105" t="s">
        <v>395</v>
      </c>
      <c r="E178" s="102"/>
      <c r="F178" s="106" t="s">
        <v>398</v>
      </c>
      <c r="G178" s="127" t="s">
        <v>399</v>
      </c>
      <c r="H178" s="107" t="s">
        <v>400</v>
      </c>
      <c r="I178" s="108" t="s">
        <v>453</v>
      </c>
      <c r="J178" s="109" t="s">
        <v>401</v>
      </c>
      <c r="K178" s="110"/>
      <c r="L178" s="111" t="s">
        <v>402</v>
      </c>
      <c r="M178" s="112" t="s">
        <v>403</v>
      </c>
      <c r="N178" s="106" t="s">
        <v>401</v>
      </c>
      <c r="O178" s="302" t="s">
        <v>404</v>
      </c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64"/>
      <c r="BB178" s="264"/>
      <c r="BC178" s="264"/>
    </row>
    <row r="179" spans="1:55" s="28" customFormat="1" ht="33" customHeight="1" x14ac:dyDescent="0.2">
      <c r="A179" s="282">
        <f>+A176+1</f>
        <v>151</v>
      </c>
      <c r="B179" s="14" t="s">
        <v>381</v>
      </c>
      <c r="C179" s="58" t="s">
        <v>487</v>
      </c>
      <c r="D179" s="62" t="s">
        <v>389</v>
      </c>
      <c r="E179" s="15"/>
      <c r="F179" s="232"/>
      <c r="G179" s="217"/>
      <c r="H179" s="87" t="str">
        <f>IF(G179=0,"",F179/G179)</f>
        <v/>
      </c>
      <c r="I179" s="274" t="str">
        <f t="shared" ref="I179:I194" si="64" xml:space="preserve"> IF($D$298="", "", $D$298)</f>
        <v/>
      </c>
      <c r="J179" s="117" t="str">
        <f t="shared" ref="J179:J194" si="65">IF(G179=0,"",(H179-(H179*I179)))</f>
        <v/>
      </c>
      <c r="K179" s="49"/>
      <c r="L179" s="81" t="s">
        <v>411</v>
      </c>
      <c r="M179" s="50">
        <v>500</v>
      </c>
      <c r="N179" s="89" t="str">
        <f t="shared" ref="N179:N194" si="66">J179</f>
        <v/>
      </c>
      <c r="O179" s="301" t="str">
        <f t="shared" ref="O179:O194" si="67">IF(F179=0,"",(M179*N179))</f>
        <v/>
      </c>
      <c r="P179" s="264"/>
      <c r="Q179" s="264"/>
      <c r="R179" s="264"/>
      <c r="S179" s="264"/>
      <c r="T179" s="264"/>
      <c r="U179" s="264"/>
      <c r="V179" s="264"/>
      <c r="W179" s="264"/>
      <c r="X179" s="264"/>
      <c r="Y179" s="264"/>
      <c r="Z179" s="264"/>
      <c r="AA179" s="264"/>
      <c r="AB179" s="264"/>
      <c r="AC179" s="264"/>
      <c r="AD179" s="264"/>
      <c r="AE179" s="264"/>
      <c r="AF179" s="264"/>
      <c r="AG179" s="264"/>
      <c r="AH179" s="264"/>
      <c r="AI179" s="264"/>
      <c r="AJ179" s="264"/>
      <c r="AK179" s="264"/>
      <c r="AL179" s="264"/>
      <c r="AM179" s="264"/>
      <c r="AN179" s="264"/>
      <c r="AO179" s="264"/>
      <c r="AP179" s="264"/>
      <c r="AQ179" s="264"/>
      <c r="AR179" s="264"/>
      <c r="AS179" s="264"/>
      <c r="AT179" s="264"/>
      <c r="AU179" s="264"/>
      <c r="AV179" s="264"/>
      <c r="AW179" s="264"/>
      <c r="AX179" s="264"/>
      <c r="AY179" s="264"/>
      <c r="AZ179" s="264"/>
      <c r="BA179" s="264"/>
      <c r="BB179" s="264"/>
      <c r="BC179" s="264"/>
    </row>
    <row r="180" spans="1:55" s="28" customFormat="1" ht="33" customHeight="1" x14ac:dyDescent="0.2">
      <c r="A180" s="282">
        <f t="shared" si="51"/>
        <v>152</v>
      </c>
      <c r="B180" s="14" t="s">
        <v>378</v>
      </c>
      <c r="C180" s="58" t="s">
        <v>488</v>
      </c>
      <c r="D180" s="62" t="s">
        <v>389</v>
      </c>
      <c r="E180" s="15"/>
      <c r="F180" s="232"/>
      <c r="G180" s="217"/>
      <c r="H180" s="87" t="str">
        <f t="shared" ref="H180:H194" si="68">IF(G180=0,"",F180/G180)</f>
        <v/>
      </c>
      <c r="I180" s="274" t="str">
        <f t="shared" si="64"/>
        <v/>
      </c>
      <c r="J180" s="117" t="str">
        <f t="shared" si="65"/>
        <v/>
      </c>
      <c r="K180" s="49"/>
      <c r="L180" s="81" t="s">
        <v>411</v>
      </c>
      <c r="M180" s="206">
        <v>5000</v>
      </c>
      <c r="N180" s="89" t="str">
        <f t="shared" si="66"/>
        <v/>
      </c>
      <c r="O180" s="277" t="str">
        <f t="shared" si="67"/>
        <v/>
      </c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  <c r="AO180" s="264"/>
      <c r="AP180" s="264"/>
      <c r="AQ180" s="264"/>
      <c r="AR180" s="264"/>
      <c r="AS180" s="264"/>
      <c r="AT180" s="264"/>
      <c r="AU180" s="264"/>
      <c r="AV180" s="264"/>
      <c r="AW180" s="264"/>
      <c r="AX180" s="264"/>
      <c r="AY180" s="264"/>
      <c r="AZ180" s="264"/>
      <c r="BA180" s="264"/>
      <c r="BB180" s="264"/>
      <c r="BC180" s="264"/>
    </row>
    <row r="181" spans="1:55" s="28" customFormat="1" ht="33" customHeight="1" x14ac:dyDescent="0.2">
      <c r="A181" s="282">
        <f t="shared" si="51"/>
        <v>153</v>
      </c>
      <c r="B181" s="14" t="s">
        <v>377</v>
      </c>
      <c r="C181" s="58" t="s">
        <v>489</v>
      </c>
      <c r="D181" s="62" t="s">
        <v>389</v>
      </c>
      <c r="E181" s="15"/>
      <c r="F181" s="232"/>
      <c r="G181" s="217"/>
      <c r="H181" s="87" t="str">
        <f t="shared" si="68"/>
        <v/>
      </c>
      <c r="I181" s="274" t="str">
        <f t="shared" si="64"/>
        <v/>
      </c>
      <c r="J181" s="117" t="str">
        <f t="shared" si="65"/>
        <v/>
      </c>
      <c r="K181" s="49"/>
      <c r="L181" s="81" t="s">
        <v>411</v>
      </c>
      <c r="M181" s="206">
        <v>500</v>
      </c>
      <c r="N181" s="89" t="str">
        <f t="shared" si="66"/>
        <v/>
      </c>
      <c r="O181" s="277" t="str">
        <f t="shared" si="67"/>
        <v/>
      </c>
      <c r="P181" s="264"/>
      <c r="Q181" s="264"/>
      <c r="R181" s="264"/>
      <c r="S181" s="264"/>
      <c r="T181" s="264"/>
      <c r="U181" s="264"/>
      <c r="V181" s="264"/>
      <c r="W181" s="264"/>
      <c r="X181" s="264"/>
      <c r="Y181" s="264"/>
      <c r="Z181" s="264"/>
      <c r="AA181" s="264"/>
      <c r="AB181" s="264"/>
      <c r="AC181" s="264"/>
      <c r="AD181" s="264"/>
      <c r="AE181" s="264"/>
      <c r="AF181" s="264"/>
      <c r="AG181" s="264"/>
      <c r="AH181" s="264"/>
      <c r="AI181" s="264"/>
      <c r="AJ181" s="264"/>
      <c r="AK181" s="264"/>
      <c r="AL181" s="264"/>
      <c r="AM181" s="264"/>
      <c r="AN181" s="264"/>
      <c r="AO181" s="264"/>
      <c r="AP181" s="264"/>
      <c r="AQ181" s="264"/>
      <c r="AR181" s="264"/>
      <c r="AS181" s="264"/>
      <c r="AT181" s="264"/>
      <c r="AU181" s="264"/>
      <c r="AV181" s="264"/>
      <c r="AW181" s="264"/>
      <c r="AX181" s="264"/>
      <c r="AY181" s="264"/>
      <c r="AZ181" s="264"/>
      <c r="BA181" s="264"/>
      <c r="BB181" s="264"/>
      <c r="BC181" s="264"/>
    </row>
    <row r="182" spans="1:55" s="28" customFormat="1" ht="33" customHeight="1" x14ac:dyDescent="0.2">
      <c r="A182" s="282">
        <f t="shared" si="51"/>
        <v>154</v>
      </c>
      <c r="B182" s="14" t="s">
        <v>222</v>
      </c>
      <c r="C182" s="58" t="s">
        <v>490</v>
      </c>
      <c r="D182" s="62" t="s">
        <v>389</v>
      </c>
      <c r="E182" s="15"/>
      <c r="F182" s="232"/>
      <c r="G182" s="217"/>
      <c r="H182" s="87" t="str">
        <f t="shared" si="68"/>
        <v/>
      </c>
      <c r="I182" s="274" t="str">
        <f t="shared" si="64"/>
        <v/>
      </c>
      <c r="J182" s="117" t="str">
        <f t="shared" si="65"/>
        <v/>
      </c>
      <c r="K182" s="49"/>
      <c r="L182" s="81" t="s">
        <v>435</v>
      </c>
      <c r="M182" s="206">
        <v>500</v>
      </c>
      <c r="N182" s="89" t="str">
        <f t="shared" si="66"/>
        <v/>
      </c>
      <c r="O182" s="277" t="str">
        <f t="shared" si="67"/>
        <v/>
      </c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/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4"/>
      <c r="AW182" s="264"/>
      <c r="AX182" s="264"/>
      <c r="AY182" s="264"/>
      <c r="AZ182" s="264"/>
      <c r="BA182" s="264"/>
      <c r="BB182" s="264"/>
      <c r="BC182" s="264"/>
    </row>
    <row r="183" spans="1:55" s="28" customFormat="1" ht="33" customHeight="1" x14ac:dyDescent="0.2">
      <c r="A183" s="282">
        <f t="shared" si="51"/>
        <v>155</v>
      </c>
      <c r="B183" s="14" t="s">
        <v>221</v>
      </c>
      <c r="C183" s="58" t="s">
        <v>491</v>
      </c>
      <c r="D183" s="62" t="s">
        <v>389</v>
      </c>
      <c r="E183" s="15"/>
      <c r="F183" s="232"/>
      <c r="G183" s="217"/>
      <c r="H183" s="87" t="str">
        <f t="shared" si="68"/>
        <v/>
      </c>
      <c r="I183" s="274" t="str">
        <f t="shared" si="64"/>
        <v/>
      </c>
      <c r="J183" s="117" t="str">
        <f t="shared" si="65"/>
        <v/>
      </c>
      <c r="K183" s="49"/>
      <c r="L183" s="80" t="s">
        <v>425</v>
      </c>
      <c r="M183" s="205">
        <v>500</v>
      </c>
      <c r="N183" s="89" t="str">
        <f t="shared" si="66"/>
        <v/>
      </c>
      <c r="O183" s="277" t="str">
        <f t="shared" si="67"/>
        <v/>
      </c>
      <c r="P183" s="264"/>
      <c r="Q183" s="264"/>
      <c r="R183" s="264"/>
      <c r="S183" s="264"/>
      <c r="T183" s="264"/>
      <c r="U183" s="264"/>
      <c r="V183" s="264"/>
      <c r="W183" s="264"/>
      <c r="X183" s="264"/>
      <c r="Y183" s="264"/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264"/>
      <c r="AN183" s="264"/>
      <c r="AO183" s="264"/>
      <c r="AP183" s="264"/>
      <c r="AQ183" s="264"/>
      <c r="AR183" s="264"/>
      <c r="AS183" s="264"/>
      <c r="AT183" s="264"/>
      <c r="AU183" s="264"/>
      <c r="AV183" s="264"/>
      <c r="AW183" s="264"/>
      <c r="AX183" s="264"/>
      <c r="AY183" s="264"/>
      <c r="AZ183" s="264"/>
      <c r="BA183" s="264"/>
      <c r="BB183" s="264"/>
      <c r="BC183" s="264"/>
    </row>
    <row r="184" spans="1:55" s="28" customFormat="1" ht="33" customHeight="1" x14ac:dyDescent="0.2">
      <c r="A184" s="282">
        <f t="shared" si="51"/>
        <v>156</v>
      </c>
      <c r="B184" s="14" t="s">
        <v>351</v>
      </c>
      <c r="C184" s="58" t="s">
        <v>352</v>
      </c>
      <c r="D184" s="62" t="s">
        <v>389</v>
      </c>
      <c r="E184" s="15"/>
      <c r="F184" s="232"/>
      <c r="G184" s="217"/>
      <c r="H184" s="87" t="str">
        <f t="shared" si="68"/>
        <v/>
      </c>
      <c r="I184" s="274" t="str">
        <f t="shared" si="64"/>
        <v/>
      </c>
      <c r="J184" s="117" t="str">
        <f t="shared" si="65"/>
        <v/>
      </c>
      <c r="K184" s="49"/>
      <c r="L184" s="80" t="s">
        <v>411</v>
      </c>
      <c r="M184" s="205">
        <v>500</v>
      </c>
      <c r="N184" s="89" t="str">
        <f t="shared" si="66"/>
        <v/>
      </c>
      <c r="O184" s="277" t="str">
        <f t="shared" si="67"/>
        <v/>
      </c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4"/>
      <c r="AS184" s="264"/>
      <c r="AT184" s="264"/>
      <c r="AU184" s="264"/>
      <c r="AV184" s="264"/>
      <c r="AW184" s="264"/>
      <c r="AX184" s="264"/>
      <c r="AY184" s="264"/>
      <c r="AZ184" s="264"/>
      <c r="BA184" s="264"/>
      <c r="BB184" s="264"/>
      <c r="BC184" s="264"/>
    </row>
    <row r="185" spans="1:55" s="28" customFormat="1" ht="33" customHeight="1" x14ac:dyDescent="0.2">
      <c r="A185" s="282">
        <f t="shared" si="51"/>
        <v>157</v>
      </c>
      <c r="B185" s="14" t="s">
        <v>354</v>
      </c>
      <c r="C185" s="58" t="s">
        <v>492</v>
      </c>
      <c r="D185" s="62" t="s">
        <v>389</v>
      </c>
      <c r="E185" s="15"/>
      <c r="F185" s="232"/>
      <c r="G185" s="217"/>
      <c r="H185" s="87" t="str">
        <f t="shared" si="68"/>
        <v/>
      </c>
      <c r="I185" s="274" t="str">
        <f t="shared" si="64"/>
        <v/>
      </c>
      <c r="J185" s="117" t="str">
        <f t="shared" si="65"/>
        <v/>
      </c>
      <c r="K185" s="49"/>
      <c r="L185" s="80" t="s">
        <v>426</v>
      </c>
      <c r="M185" s="205">
        <v>500</v>
      </c>
      <c r="N185" s="89" t="str">
        <f t="shared" si="66"/>
        <v/>
      </c>
      <c r="O185" s="277" t="str">
        <f t="shared" si="67"/>
        <v/>
      </c>
      <c r="P185" s="264"/>
      <c r="Q185" s="264"/>
      <c r="R185" s="264"/>
      <c r="S185" s="264"/>
      <c r="T185" s="264"/>
      <c r="U185" s="264"/>
      <c r="V185" s="264"/>
      <c r="W185" s="264"/>
      <c r="X185" s="264"/>
      <c r="Y185" s="264"/>
      <c r="Z185" s="264"/>
      <c r="AA185" s="264"/>
      <c r="AB185" s="264"/>
      <c r="AC185" s="264"/>
      <c r="AD185" s="264"/>
      <c r="AE185" s="264"/>
      <c r="AF185" s="264"/>
      <c r="AG185" s="264"/>
      <c r="AH185" s="264"/>
      <c r="AI185" s="264"/>
      <c r="AJ185" s="264"/>
      <c r="AK185" s="264"/>
      <c r="AL185" s="264"/>
      <c r="AM185" s="264"/>
      <c r="AN185" s="264"/>
      <c r="AO185" s="264"/>
      <c r="AP185" s="264"/>
      <c r="AQ185" s="264"/>
      <c r="AR185" s="264"/>
      <c r="AS185" s="264"/>
      <c r="AT185" s="264"/>
      <c r="AU185" s="264"/>
      <c r="AV185" s="264"/>
      <c r="AW185" s="264"/>
      <c r="AX185" s="264"/>
      <c r="AY185" s="264"/>
      <c r="AZ185" s="264"/>
      <c r="BA185" s="264"/>
      <c r="BB185" s="264"/>
      <c r="BC185" s="264"/>
    </row>
    <row r="186" spans="1:55" s="28" customFormat="1" ht="33" customHeight="1" x14ac:dyDescent="0.2">
      <c r="A186" s="282">
        <f t="shared" si="51"/>
        <v>158</v>
      </c>
      <c r="B186" s="14" t="s">
        <v>355</v>
      </c>
      <c r="C186" s="58" t="s">
        <v>493</v>
      </c>
      <c r="D186" s="62" t="s">
        <v>389</v>
      </c>
      <c r="E186" s="15"/>
      <c r="F186" s="232"/>
      <c r="G186" s="217"/>
      <c r="H186" s="87" t="str">
        <f t="shared" si="68"/>
        <v/>
      </c>
      <c r="I186" s="274" t="str">
        <f t="shared" si="64"/>
        <v/>
      </c>
      <c r="J186" s="117" t="str">
        <f t="shared" si="65"/>
        <v/>
      </c>
      <c r="K186" s="49"/>
      <c r="L186" s="80" t="s">
        <v>411</v>
      </c>
      <c r="M186" s="205">
        <v>500</v>
      </c>
      <c r="N186" s="89" t="str">
        <f t="shared" si="66"/>
        <v/>
      </c>
      <c r="O186" s="277" t="str">
        <f t="shared" si="67"/>
        <v/>
      </c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64"/>
      <c r="AM186" s="264"/>
      <c r="AN186" s="264"/>
      <c r="AO186" s="264"/>
      <c r="AP186" s="264"/>
      <c r="AQ186" s="264"/>
      <c r="AR186" s="264"/>
      <c r="AS186" s="264"/>
      <c r="AT186" s="264"/>
      <c r="AU186" s="264"/>
      <c r="AV186" s="264"/>
      <c r="AW186" s="264"/>
      <c r="AX186" s="264"/>
      <c r="AY186" s="264"/>
      <c r="AZ186" s="264"/>
      <c r="BA186" s="264"/>
      <c r="BB186" s="264"/>
      <c r="BC186" s="264"/>
    </row>
    <row r="187" spans="1:55" s="28" customFormat="1" ht="33" customHeight="1" x14ac:dyDescent="0.2">
      <c r="A187" s="282">
        <f t="shared" si="51"/>
        <v>159</v>
      </c>
      <c r="B187" s="14" t="s">
        <v>339</v>
      </c>
      <c r="C187" s="58" t="s">
        <v>338</v>
      </c>
      <c r="D187" s="62" t="s">
        <v>389</v>
      </c>
      <c r="E187" s="15"/>
      <c r="F187" s="232"/>
      <c r="G187" s="217"/>
      <c r="H187" s="87" t="str">
        <f t="shared" si="68"/>
        <v/>
      </c>
      <c r="I187" s="274" t="str">
        <f t="shared" si="64"/>
        <v/>
      </c>
      <c r="J187" s="117" t="str">
        <f t="shared" si="65"/>
        <v/>
      </c>
      <c r="K187" s="49"/>
      <c r="L187" s="80" t="s">
        <v>418</v>
      </c>
      <c r="M187" s="205">
        <v>300</v>
      </c>
      <c r="N187" s="89" t="str">
        <f t="shared" si="66"/>
        <v/>
      </c>
      <c r="O187" s="277" t="str">
        <f t="shared" si="67"/>
        <v/>
      </c>
      <c r="P187" s="264"/>
      <c r="Q187" s="264"/>
      <c r="R187" s="264"/>
      <c r="S187" s="264"/>
      <c r="T187" s="264"/>
      <c r="U187" s="264"/>
      <c r="V187" s="264"/>
      <c r="W187" s="264"/>
      <c r="X187" s="264"/>
      <c r="Y187" s="264"/>
      <c r="Z187" s="264"/>
      <c r="AA187" s="264"/>
      <c r="AB187" s="264"/>
      <c r="AC187" s="264"/>
      <c r="AD187" s="264"/>
      <c r="AE187" s="264"/>
      <c r="AF187" s="264"/>
      <c r="AG187" s="264"/>
      <c r="AH187" s="264"/>
      <c r="AI187" s="264"/>
      <c r="AJ187" s="264"/>
      <c r="AK187" s="264"/>
      <c r="AL187" s="264"/>
      <c r="AM187" s="264"/>
      <c r="AN187" s="264"/>
      <c r="AO187" s="264"/>
      <c r="AP187" s="264"/>
      <c r="AQ187" s="264"/>
      <c r="AR187" s="264"/>
      <c r="AS187" s="264"/>
      <c r="AT187" s="264"/>
      <c r="AU187" s="264"/>
      <c r="AV187" s="264"/>
      <c r="AW187" s="264"/>
      <c r="AX187" s="264"/>
      <c r="AY187" s="264"/>
      <c r="AZ187" s="264"/>
      <c r="BA187" s="264"/>
      <c r="BB187" s="264"/>
      <c r="BC187" s="264"/>
    </row>
    <row r="188" spans="1:55" s="28" customFormat="1" ht="33" customHeight="1" x14ac:dyDescent="0.2">
      <c r="A188" s="282">
        <f t="shared" si="51"/>
        <v>160</v>
      </c>
      <c r="B188" s="14" t="s">
        <v>239</v>
      </c>
      <c r="C188" s="58" t="s">
        <v>494</v>
      </c>
      <c r="D188" s="62" t="s">
        <v>389</v>
      </c>
      <c r="E188" s="15"/>
      <c r="F188" s="232"/>
      <c r="G188" s="217"/>
      <c r="H188" s="87" t="str">
        <f t="shared" si="68"/>
        <v/>
      </c>
      <c r="I188" s="274" t="str">
        <f t="shared" si="64"/>
        <v/>
      </c>
      <c r="J188" s="117" t="str">
        <f t="shared" si="65"/>
        <v/>
      </c>
      <c r="K188" s="49"/>
      <c r="L188" s="80" t="s">
        <v>425</v>
      </c>
      <c r="M188" s="205">
        <v>500</v>
      </c>
      <c r="N188" s="89" t="str">
        <f t="shared" si="66"/>
        <v/>
      </c>
      <c r="O188" s="277" t="str">
        <f t="shared" si="67"/>
        <v/>
      </c>
      <c r="P188" s="264"/>
      <c r="Q188" s="264"/>
      <c r="R188" s="264"/>
      <c r="S188" s="264"/>
      <c r="T188" s="264"/>
      <c r="U188" s="264"/>
      <c r="V188" s="264"/>
      <c r="W188" s="264"/>
      <c r="X188" s="264"/>
      <c r="Y188" s="264"/>
      <c r="Z188" s="264"/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4"/>
      <c r="AM188" s="264"/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4"/>
      <c r="AZ188" s="264"/>
      <c r="BA188" s="264"/>
      <c r="BB188" s="264"/>
      <c r="BC188" s="264"/>
    </row>
    <row r="189" spans="1:55" s="28" customFormat="1" ht="33" customHeight="1" x14ac:dyDescent="0.2">
      <c r="A189" s="282">
        <f t="shared" si="51"/>
        <v>161</v>
      </c>
      <c r="B189" s="14" t="s">
        <v>240</v>
      </c>
      <c r="C189" s="58" t="s">
        <v>495</v>
      </c>
      <c r="D189" s="62" t="s">
        <v>389</v>
      </c>
      <c r="E189" s="15"/>
      <c r="F189" s="232"/>
      <c r="G189" s="217"/>
      <c r="H189" s="87" t="str">
        <f t="shared" si="68"/>
        <v/>
      </c>
      <c r="I189" s="274" t="str">
        <f t="shared" si="64"/>
        <v/>
      </c>
      <c r="J189" s="117" t="str">
        <f t="shared" si="65"/>
        <v/>
      </c>
      <c r="K189" s="49"/>
      <c r="L189" s="80" t="s">
        <v>436</v>
      </c>
      <c r="M189" s="205">
        <v>1000</v>
      </c>
      <c r="N189" s="89" t="str">
        <f t="shared" si="66"/>
        <v/>
      </c>
      <c r="O189" s="277" t="str">
        <f t="shared" si="67"/>
        <v/>
      </c>
      <c r="P189" s="264"/>
      <c r="Q189" s="264"/>
      <c r="R189" s="264"/>
      <c r="S189" s="264"/>
      <c r="T189" s="264"/>
      <c r="U189" s="264"/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  <c r="AF189" s="264"/>
      <c r="AG189" s="264"/>
      <c r="AH189" s="264"/>
      <c r="AI189" s="264"/>
      <c r="AJ189" s="264"/>
      <c r="AK189" s="264"/>
      <c r="AL189" s="264"/>
      <c r="AM189" s="264"/>
      <c r="AN189" s="264"/>
      <c r="AO189" s="264"/>
      <c r="AP189" s="264"/>
      <c r="AQ189" s="264"/>
      <c r="AR189" s="264"/>
      <c r="AS189" s="264"/>
      <c r="AT189" s="264"/>
      <c r="AU189" s="264"/>
      <c r="AV189" s="264"/>
      <c r="AW189" s="264"/>
      <c r="AX189" s="264"/>
      <c r="AY189" s="264"/>
      <c r="AZ189" s="264"/>
      <c r="BA189" s="264"/>
      <c r="BB189" s="264"/>
      <c r="BC189" s="264"/>
    </row>
    <row r="190" spans="1:55" s="28" customFormat="1" ht="33" customHeight="1" x14ac:dyDescent="0.2">
      <c r="A190" s="282">
        <f t="shared" si="51"/>
        <v>162</v>
      </c>
      <c r="B190" s="14" t="s">
        <v>241</v>
      </c>
      <c r="C190" s="58" t="s">
        <v>496</v>
      </c>
      <c r="D190" s="62" t="s">
        <v>389</v>
      </c>
      <c r="E190" s="15"/>
      <c r="F190" s="232"/>
      <c r="G190" s="217"/>
      <c r="H190" s="87" t="str">
        <f t="shared" si="68"/>
        <v/>
      </c>
      <c r="I190" s="274" t="str">
        <f t="shared" si="64"/>
        <v/>
      </c>
      <c r="J190" s="117" t="str">
        <f t="shared" si="65"/>
        <v/>
      </c>
      <c r="K190" s="49"/>
      <c r="L190" s="80" t="s">
        <v>436</v>
      </c>
      <c r="M190" s="205">
        <v>1000</v>
      </c>
      <c r="N190" s="89" t="str">
        <f t="shared" si="66"/>
        <v/>
      </c>
      <c r="O190" s="277" t="str">
        <f t="shared" si="67"/>
        <v/>
      </c>
      <c r="P190" s="264"/>
      <c r="Q190" s="264"/>
      <c r="R190" s="264"/>
      <c r="S190" s="264"/>
      <c r="T190" s="264"/>
      <c r="U190" s="264"/>
      <c r="V190" s="264"/>
      <c r="W190" s="264"/>
      <c r="X190" s="264"/>
      <c r="Y190" s="264"/>
      <c r="Z190" s="264"/>
      <c r="AA190" s="264"/>
      <c r="AB190" s="264"/>
      <c r="AC190" s="264"/>
      <c r="AD190" s="264"/>
      <c r="AE190" s="264"/>
      <c r="AF190" s="264"/>
      <c r="AG190" s="264"/>
      <c r="AH190" s="264"/>
      <c r="AI190" s="264"/>
      <c r="AJ190" s="264"/>
      <c r="AK190" s="264"/>
      <c r="AL190" s="264"/>
      <c r="AM190" s="264"/>
      <c r="AN190" s="264"/>
      <c r="AO190" s="264"/>
      <c r="AP190" s="264"/>
      <c r="AQ190" s="264"/>
      <c r="AR190" s="264"/>
      <c r="AS190" s="264"/>
      <c r="AT190" s="264"/>
      <c r="AU190" s="264"/>
      <c r="AV190" s="264"/>
      <c r="AW190" s="264"/>
      <c r="AX190" s="264"/>
      <c r="AY190" s="264"/>
      <c r="AZ190" s="264"/>
      <c r="BA190" s="264"/>
      <c r="BB190" s="264"/>
      <c r="BC190" s="264"/>
    </row>
    <row r="191" spans="1:55" s="28" customFormat="1" ht="33" customHeight="1" x14ac:dyDescent="0.2">
      <c r="A191" s="282">
        <f t="shared" si="51"/>
        <v>163</v>
      </c>
      <c r="B191" s="14" t="s">
        <v>234</v>
      </c>
      <c r="C191" s="58" t="s">
        <v>232</v>
      </c>
      <c r="D191" s="62" t="s">
        <v>389</v>
      </c>
      <c r="E191" s="15"/>
      <c r="F191" s="232"/>
      <c r="G191" s="217"/>
      <c r="H191" s="87" t="str">
        <f t="shared" si="68"/>
        <v/>
      </c>
      <c r="I191" s="274" t="str">
        <f t="shared" si="64"/>
        <v/>
      </c>
      <c r="J191" s="117" t="str">
        <f t="shared" si="65"/>
        <v/>
      </c>
      <c r="K191" s="49"/>
      <c r="L191" s="80" t="s">
        <v>406</v>
      </c>
      <c r="M191" s="205">
        <v>500</v>
      </c>
      <c r="N191" s="89" t="str">
        <f t="shared" si="66"/>
        <v/>
      </c>
      <c r="O191" s="277" t="str">
        <f t="shared" si="67"/>
        <v/>
      </c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/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264"/>
      <c r="AP191" s="264"/>
      <c r="AQ191" s="264"/>
      <c r="AR191" s="264"/>
      <c r="AS191" s="264"/>
      <c r="AT191" s="264"/>
      <c r="AU191" s="264"/>
      <c r="AV191" s="264"/>
      <c r="AW191" s="264"/>
      <c r="AX191" s="264"/>
      <c r="AY191" s="264"/>
      <c r="AZ191" s="264"/>
      <c r="BA191" s="264"/>
      <c r="BB191" s="264"/>
      <c r="BC191" s="264"/>
    </row>
    <row r="192" spans="1:55" s="28" customFormat="1" ht="33" customHeight="1" x14ac:dyDescent="0.2">
      <c r="A192" s="282">
        <f t="shared" si="51"/>
        <v>164</v>
      </c>
      <c r="B192" s="14" t="s">
        <v>236</v>
      </c>
      <c r="C192" s="58" t="s">
        <v>235</v>
      </c>
      <c r="D192" s="62" t="s">
        <v>389</v>
      </c>
      <c r="E192" s="15"/>
      <c r="F192" s="232"/>
      <c r="G192" s="217"/>
      <c r="H192" s="87" t="str">
        <f t="shared" si="68"/>
        <v/>
      </c>
      <c r="I192" s="274" t="str">
        <f t="shared" si="64"/>
        <v/>
      </c>
      <c r="J192" s="117" t="str">
        <f t="shared" si="65"/>
        <v/>
      </c>
      <c r="K192" s="49"/>
      <c r="L192" s="80" t="s">
        <v>452</v>
      </c>
      <c r="M192" s="205">
        <v>300</v>
      </c>
      <c r="N192" s="89" t="str">
        <f t="shared" si="66"/>
        <v/>
      </c>
      <c r="O192" s="277" t="str">
        <f t="shared" si="67"/>
        <v/>
      </c>
      <c r="P192" s="264"/>
      <c r="Q192" s="264"/>
      <c r="R192" s="264"/>
      <c r="S192" s="264"/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  <c r="AD192" s="264"/>
      <c r="AE192" s="264"/>
      <c r="AF192" s="264"/>
      <c r="AG192" s="264"/>
      <c r="AH192" s="264"/>
      <c r="AI192" s="264"/>
      <c r="AJ192" s="264"/>
      <c r="AK192" s="264"/>
      <c r="AL192" s="264"/>
      <c r="AM192" s="264"/>
      <c r="AN192" s="264"/>
      <c r="AO192" s="264"/>
      <c r="AP192" s="264"/>
      <c r="AQ192" s="264"/>
      <c r="AR192" s="264"/>
      <c r="AS192" s="264"/>
      <c r="AT192" s="264"/>
      <c r="AU192" s="264"/>
      <c r="AV192" s="264"/>
      <c r="AW192" s="264"/>
      <c r="AX192" s="264"/>
      <c r="AY192" s="264"/>
      <c r="AZ192" s="264"/>
      <c r="BA192" s="264"/>
      <c r="BB192" s="264"/>
      <c r="BC192" s="264"/>
    </row>
    <row r="193" spans="1:55" s="28" customFormat="1" ht="33" customHeight="1" x14ac:dyDescent="0.2">
      <c r="A193" s="282">
        <f t="shared" si="51"/>
        <v>165</v>
      </c>
      <c r="B193" s="29" t="s">
        <v>360</v>
      </c>
      <c r="C193" s="58" t="s">
        <v>497</v>
      </c>
      <c r="D193" s="62" t="s">
        <v>389</v>
      </c>
      <c r="E193" s="15"/>
      <c r="F193" s="232"/>
      <c r="G193" s="217"/>
      <c r="H193" s="87" t="str">
        <f t="shared" si="68"/>
        <v/>
      </c>
      <c r="I193" s="274" t="str">
        <f t="shared" si="64"/>
        <v/>
      </c>
      <c r="J193" s="117" t="str">
        <f t="shared" si="65"/>
        <v/>
      </c>
      <c r="K193" s="49"/>
      <c r="L193" s="80" t="s">
        <v>411</v>
      </c>
      <c r="M193" s="205">
        <v>1000</v>
      </c>
      <c r="N193" s="89" t="str">
        <f t="shared" si="66"/>
        <v/>
      </c>
      <c r="O193" s="277" t="str">
        <f t="shared" si="67"/>
        <v/>
      </c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</row>
    <row r="194" spans="1:55" s="28" customFormat="1" ht="33" customHeight="1" thickBot="1" x14ac:dyDescent="0.25">
      <c r="A194" s="282">
        <f t="shared" si="51"/>
        <v>166</v>
      </c>
      <c r="B194" s="14" t="s">
        <v>259</v>
      </c>
      <c r="C194" s="58" t="s">
        <v>498</v>
      </c>
      <c r="D194" s="62" t="s">
        <v>389</v>
      </c>
      <c r="E194" s="15"/>
      <c r="F194" s="232"/>
      <c r="G194" s="217"/>
      <c r="H194" s="87" t="str">
        <f t="shared" si="68"/>
        <v/>
      </c>
      <c r="I194" s="274" t="str">
        <f t="shared" si="64"/>
        <v/>
      </c>
      <c r="J194" s="117" t="str">
        <f t="shared" si="65"/>
        <v/>
      </c>
      <c r="K194" s="49"/>
      <c r="L194" s="80" t="s">
        <v>434</v>
      </c>
      <c r="M194" s="205">
        <v>1000</v>
      </c>
      <c r="N194" s="89" t="str">
        <f t="shared" si="66"/>
        <v/>
      </c>
      <c r="O194" s="304" t="str">
        <f t="shared" si="67"/>
        <v/>
      </c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264"/>
      <c r="AM194" s="264"/>
      <c r="AN194" s="264"/>
      <c r="AO194" s="264"/>
      <c r="AP194" s="264"/>
      <c r="AQ194" s="264"/>
      <c r="AR194" s="264"/>
      <c r="AS194" s="264"/>
      <c r="AT194" s="264"/>
      <c r="AU194" s="264"/>
      <c r="AV194" s="264"/>
      <c r="AW194" s="264"/>
      <c r="AX194" s="264"/>
      <c r="AY194" s="264"/>
      <c r="AZ194" s="264"/>
      <c r="BA194" s="264"/>
      <c r="BB194" s="264"/>
      <c r="BC194" s="264"/>
    </row>
    <row r="195" spans="1:55" s="28" customFormat="1" ht="33" customHeight="1" thickBot="1" x14ac:dyDescent="0.3">
      <c r="A195" s="313" t="s">
        <v>574</v>
      </c>
      <c r="B195" s="314"/>
      <c r="C195" s="314"/>
      <c r="D195" s="315"/>
      <c r="E195" s="101"/>
      <c r="F195" s="319" t="s">
        <v>396</v>
      </c>
      <c r="G195" s="320"/>
      <c r="H195" s="320"/>
      <c r="I195" s="320"/>
      <c r="J195" s="321"/>
      <c r="K195" s="113"/>
      <c r="L195" s="316" t="s">
        <v>397</v>
      </c>
      <c r="M195" s="317"/>
      <c r="N195" s="317"/>
      <c r="O195" s="318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264"/>
      <c r="AM195" s="264"/>
      <c r="AN195" s="264"/>
      <c r="AO195" s="264"/>
      <c r="AP195" s="264"/>
      <c r="AQ195" s="264"/>
      <c r="AR195" s="264"/>
      <c r="AS195" s="264"/>
      <c r="AT195" s="264"/>
      <c r="AU195" s="264"/>
      <c r="AV195" s="264"/>
      <c r="AW195" s="264"/>
      <c r="AX195" s="264"/>
      <c r="AY195" s="264"/>
      <c r="AZ195" s="264"/>
      <c r="BA195" s="264"/>
      <c r="BB195" s="264"/>
      <c r="BC195" s="264"/>
    </row>
    <row r="196" spans="1:55" s="37" customFormat="1" ht="39.75" customHeight="1" thickBot="1" x14ac:dyDescent="0.25">
      <c r="A196" s="283" t="s">
        <v>439</v>
      </c>
      <c r="B196" s="103" t="s">
        <v>442</v>
      </c>
      <c r="C196" s="104" t="s">
        <v>0</v>
      </c>
      <c r="D196" s="105" t="s">
        <v>395</v>
      </c>
      <c r="E196" s="102"/>
      <c r="F196" s="106" t="s">
        <v>398</v>
      </c>
      <c r="G196" s="127" t="s">
        <v>399</v>
      </c>
      <c r="H196" s="107" t="s">
        <v>400</v>
      </c>
      <c r="I196" s="108" t="s">
        <v>453</v>
      </c>
      <c r="J196" s="109" t="s">
        <v>401</v>
      </c>
      <c r="K196" s="110"/>
      <c r="L196" s="111" t="s">
        <v>402</v>
      </c>
      <c r="M196" s="112" t="s">
        <v>403</v>
      </c>
      <c r="N196" s="106" t="s">
        <v>401</v>
      </c>
      <c r="O196" s="307" t="s">
        <v>404</v>
      </c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</row>
    <row r="197" spans="1:55" s="28" customFormat="1" ht="33" customHeight="1" x14ac:dyDescent="0.2">
      <c r="A197" s="282">
        <f>+A194+1</f>
        <v>167</v>
      </c>
      <c r="B197" s="14" t="s">
        <v>287</v>
      </c>
      <c r="C197" s="58" t="s">
        <v>499</v>
      </c>
      <c r="D197" s="62" t="s">
        <v>389</v>
      </c>
      <c r="E197" s="15"/>
      <c r="F197" s="232"/>
      <c r="G197" s="217"/>
      <c r="H197" s="87" t="str">
        <f t="shared" ref="H197:H204" si="69">IF(G197=0,"",F197/G197)</f>
        <v/>
      </c>
      <c r="I197" s="274" t="str">
        <f t="shared" ref="I197:I212" si="70" xml:space="preserve"> IF($D$298="", "", $D$298)</f>
        <v/>
      </c>
      <c r="J197" s="117" t="str">
        <f t="shared" ref="J197:J212" si="71">IF(G197=0,"",(H197-(H197*I197)))</f>
        <v/>
      </c>
      <c r="K197" s="49"/>
      <c r="L197" s="80" t="s">
        <v>437</v>
      </c>
      <c r="M197" s="205">
        <v>1000</v>
      </c>
      <c r="N197" s="89" t="str">
        <f t="shared" ref="N197:N212" si="72">J197</f>
        <v/>
      </c>
      <c r="O197" s="301" t="str">
        <f t="shared" ref="O197:O212" si="73">IF(F197=0,"",(M197*N197))</f>
        <v/>
      </c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  <c r="AF197" s="264"/>
      <c r="AG197" s="264"/>
      <c r="AH197" s="264"/>
      <c r="AI197" s="264"/>
      <c r="AJ197" s="264"/>
      <c r="AK197" s="264"/>
      <c r="AL197" s="264"/>
      <c r="AM197" s="264"/>
      <c r="AN197" s="264"/>
      <c r="AO197" s="264"/>
      <c r="AP197" s="264"/>
      <c r="AQ197" s="264"/>
      <c r="AR197" s="264"/>
      <c r="AS197" s="264"/>
      <c r="AT197" s="264"/>
      <c r="AU197" s="264"/>
      <c r="AV197" s="264"/>
      <c r="AW197" s="264"/>
      <c r="AX197" s="264"/>
      <c r="AY197" s="264"/>
      <c r="AZ197" s="264"/>
      <c r="BA197" s="264"/>
      <c r="BB197" s="264"/>
      <c r="BC197" s="264"/>
    </row>
    <row r="198" spans="1:55" s="28" customFormat="1" ht="33" customHeight="1" x14ac:dyDescent="0.2">
      <c r="A198" s="282">
        <f t="shared" si="51"/>
        <v>168</v>
      </c>
      <c r="B198" s="14" t="s">
        <v>289</v>
      </c>
      <c r="C198" s="58" t="s">
        <v>288</v>
      </c>
      <c r="D198" s="62" t="s">
        <v>389</v>
      </c>
      <c r="E198" s="15"/>
      <c r="F198" s="232"/>
      <c r="G198" s="217"/>
      <c r="H198" s="87" t="str">
        <f t="shared" si="69"/>
        <v/>
      </c>
      <c r="I198" s="274" t="str">
        <f t="shared" si="70"/>
        <v/>
      </c>
      <c r="J198" s="117" t="str">
        <f t="shared" si="71"/>
        <v/>
      </c>
      <c r="K198" s="49"/>
      <c r="L198" s="80" t="s">
        <v>438</v>
      </c>
      <c r="M198" s="205">
        <v>1000</v>
      </c>
      <c r="N198" s="89" t="str">
        <f t="shared" si="72"/>
        <v/>
      </c>
      <c r="O198" s="277" t="str">
        <f t="shared" si="73"/>
        <v/>
      </c>
      <c r="P198" s="264"/>
      <c r="Q198" s="264"/>
      <c r="R198" s="264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64"/>
      <c r="AC198" s="264"/>
      <c r="AD198" s="264"/>
      <c r="AE198" s="264"/>
      <c r="AF198" s="264"/>
      <c r="AG198" s="264"/>
      <c r="AH198" s="264"/>
      <c r="AI198" s="264"/>
      <c r="AJ198" s="264"/>
      <c r="AK198" s="264"/>
      <c r="AL198" s="264"/>
      <c r="AM198" s="264"/>
      <c r="AN198" s="264"/>
      <c r="AO198" s="264"/>
      <c r="AP198" s="264"/>
      <c r="AQ198" s="264"/>
      <c r="AR198" s="264"/>
      <c r="AS198" s="264"/>
      <c r="AT198" s="264"/>
      <c r="AU198" s="264"/>
      <c r="AV198" s="264"/>
      <c r="AW198" s="264"/>
      <c r="AX198" s="264"/>
      <c r="AY198" s="264"/>
      <c r="AZ198" s="264"/>
      <c r="BA198" s="264"/>
      <c r="BB198" s="264"/>
      <c r="BC198" s="264"/>
    </row>
    <row r="199" spans="1:55" s="28" customFormat="1" ht="33" customHeight="1" x14ac:dyDescent="0.2">
      <c r="A199" s="282">
        <f t="shared" si="51"/>
        <v>169</v>
      </c>
      <c r="B199" s="14" t="s">
        <v>291</v>
      </c>
      <c r="C199" s="58" t="s">
        <v>290</v>
      </c>
      <c r="D199" s="62" t="s">
        <v>389</v>
      </c>
      <c r="E199" s="15"/>
      <c r="F199" s="232"/>
      <c r="G199" s="217"/>
      <c r="H199" s="87" t="str">
        <f t="shared" si="69"/>
        <v/>
      </c>
      <c r="I199" s="274" t="str">
        <f t="shared" si="70"/>
        <v/>
      </c>
      <c r="J199" s="117" t="str">
        <f t="shared" si="71"/>
        <v/>
      </c>
      <c r="K199" s="49"/>
      <c r="L199" s="80" t="s">
        <v>438</v>
      </c>
      <c r="M199" s="205">
        <v>1000</v>
      </c>
      <c r="N199" s="89" t="str">
        <f t="shared" si="72"/>
        <v/>
      </c>
      <c r="O199" s="277" t="str">
        <f t="shared" si="73"/>
        <v/>
      </c>
      <c r="P199" s="264"/>
      <c r="Q199" s="264"/>
      <c r="R199" s="264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  <c r="AD199" s="264"/>
      <c r="AE199" s="264"/>
      <c r="AF199" s="264"/>
      <c r="AG199" s="264"/>
      <c r="AH199" s="264"/>
      <c r="AI199" s="264"/>
      <c r="AJ199" s="264"/>
      <c r="AK199" s="264"/>
      <c r="AL199" s="264"/>
      <c r="AM199" s="264"/>
      <c r="AN199" s="264"/>
      <c r="AO199" s="264"/>
      <c r="AP199" s="264"/>
      <c r="AQ199" s="264"/>
      <c r="AR199" s="264"/>
      <c r="AS199" s="264"/>
      <c r="AT199" s="264"/>
      <c r="AU199" s="264"/>
      <c r="AV199" s="264"/>
      <c r="AW199" s="264"/>
      <c r="AX199" s="264"/>
      <c r="AY199" s="264"/>
      <c r="AZ199" s="264"/>
      <c r="BA199" s="264"/>
      <c r="BB199" s="264"/>
      <c r="BC199" s="264"/>
    </row>
    <row r="200" spans="1:55" s="28" customFormat="1" ht="33" customHeight="1" x14ac:dyDescent="0.2">
      <c r="A200" s="282">
        <f t="shared" si="51"/>
        <v>170</v>
      </c>
      <c r="B200" s="14" t="s">
        <v>292</v>
      </c>
      <c r="C200" s="58" t="s">
        <v>500</v>
      </c>
      <c r="D200" s="62" t="s">
        <v>389</v>
      </c>
      <c r="E200" s="15"/>
      <c r="F200" s="232"/>
      <c r="G200" s="217"/>
      <c r="H200" s="87" t="str">
        <f t="shared" si="69"/>
        <v/>
      </c>
      <c r="I200" s="274" t="str">
        <f t="shared" si="70"/>
        <v/>
      </c>
      <c r="J200" s="117" t="str">
        <f t="shared" si="71"/>
        <v/>
      </c>
      <c r="K200" s="49"/>
      <c r="L200" s="80" t="s">
        <v>423</v>
      </c>
      <c r="M200" s="205">
        <v>100</v>
      </c>
      <c r="N200" s="89" t="str">
        <f t="shared" si="72"/>
        <v/>
      </c>
      <c r="O200" s="277" t="str">
        <f t="shared" si="73"/>
        <v/>
      </c>
      <c r="P200" s="264"/>
      <c r="Q200" s="264"/>
      <c r="R200" s="264"/>
      <c r="S200" s="264"/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  <c r="AD200" s="264"/>
      <c r="AE200" s="264"/>
      <c r="AF200" s="264"/>
      <c r="AG200" s="264"/>
      <c r="AH200" s="264"/>
      <c r="AI200" s="264"/>
      <c r="AJ200" s="264"/>
      <c r="AK200" s="264"/>
      <c r="AL200" s="264"/>
      <c r="AM200" s="264"/>
      <c r="AN200" s="264"/>
      <c r="AO200" s="264"/>
      <c r="AP200" s="264"/>
      <c r="AQ200" s="264"/>
      <c r="AR200" s="264"/>
      <c r="AS200" s="264"/>
      <c r="AT200" s="264"/>
      <c r="AU200" s="264"/>
      <c r="AV200" s="264"/>
      <c r="AW200" s="264"/>
      <c r="AX200" s="264"/>
      <c r="AY200" s="264"/>
      <c r="AZ200" s="264"/>
      <c r="BA200" s="264"/>
      <c r="BB200" s="264"/>
      <c r="BC200" s="264"/>
    </row>
    <row r="201" spans="1:55" s="28" customFormat="1" ht="33" customHeight="1" x14ac:dyDescent="0.2">
      <c r="A201" s="282">
        <f t="shared" ref="A201:A268" si="74">+A200+1</f>
        <v>171</v>
      </c>
      <c r="B201" s="14" t="s">
        <v>300</v>
      </c>
      <c r="C201" s="58" t="s">
        <v>501</v>
      </c>
      <c r="D201" s="62" t="s">
        <v>389</v>
      </c>
      <c r="E201" s="15"/>
      <c r="F201" s="232"/>
      <c r="G201" s="217"/>
      <c r="H201" s="87" t="str">
        <f t="shared" si="69"/>
        <v/>
      </c>
      <c r="I201" s="274" t="str">
        <f t="shared" si="70"/>
        <v/>
      </c>
      <c r="J201" s="117" t="str">
        <f t="shared" si="71"/>
        <v/>
      </c>
      <c r="K201" s="49"/>
      <c r="L201" s="80" t="s">
        <v>425</v>
      </c>
      <c r="M201" s="205">
        <v>500</v>
      </c>
      <c r="N201" s="89" t="str">
        <f t="shared" si="72"/>
        <v/>
      </c>
      <c r="O201" s="277" t="str">
        <f t="shared" si="73"/>
        <v/>
      </c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/>
      <c r="AH201" s="264"/>
      <c r="AI201" s="264"/>
      <c r="AJ201" s="264"/>
      <c r="AK201" s="264"/>
      <c r="AL201" s="264"/>
      <c r="AM201" s="264"/>
      <c r="AN201" s="264"/>
      <c r="AO201" s="264"/>
      <c r="AP201" s="264"/>
      <c r="AQ201" s="264"/>
      <c r="AR201" s="264"/>
      <c r="AS201" s="264"/>
      <c r="AT201" s="264"/>
      <c r="AU201" s="264"/>
      <c r="AV201" s="264"/>
      <c r="AW201" s="264"/>
      <c r="AX201" s="264"/>
      <c r="AY201" s="264"/>
      <c r="AZ201" s="264"/>
      <c r="BA201" s="264"/>
      <c r="BB201" s="264"/>
      <c r="BC201" s="264"/>
    </row>
    <row r="202" spans="1:55" s="28" customFormat="1" ht="33" customHeight="1" x14ac:dyDescent="0.2">
      <c r="A202" s="282">
        <f t="shared" si="74"/>
        <v>172</v>
      </c>
      <c r="B202" s="14" t="s">
        <v>301</v>
      </c>
      <c r="C202" s="58" t="s">
        <v>502</v>
      </c>
      <c r="D202" s="62" t="s">
        <v>389</v>
      </c>
      <c r="E202" s="15"/>
      <c r="F202" s="232"/>
      <c r="G202" s="217"/>
      <c r="H202" s="87" t="str">
        <f t="shared" si="69"/>
        <v/>
      </c>
      <c r="I202" s="274" t="str">
        <f t="shared" si="70"/>
        <v/>
      </c>
      <c r="J202" s="117" t="str">
        <f t="shared" si="71"/>
        <v/>
      </c>
      <c r="K202" s="49"/>
      <c r="L202" s="80" t="s">
        <v>425</v>
      </c>
      <c r="M202" s="205">
        <v>500</v>
      </c>
      <c r="N202" s="89" t="str">
        <f t="shared" si="72"/>
        <v/>
      </c>
      <c r="O202" s="277" t="str">
        <f t="shared" si="73"/>
        <v/>
      </c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4"/>
      <c r="AT202" s="264"/>
      <c r="AU202" s="264"/>
      <c r="AV202" s="264"/>
      <c r="AW202" s="264"/>
      <c r="AX202" s="264"/>
      <c r="AY202" s="264"/>
      <c r="AZ202" s="264"/>
      <c r="BA202" s="264"/>
      <c r="BB202" s="264"/>
      <c r="BC202" s="264"/>
    </row>
    <row r="203" spans="1:55" s="28" customFormat="1" ht="33" customHeight="1" x14ac:dyDescent="0.2">
      <c r="A203" s="282">
        <f t="shared" si="74"/>
        <v>173</v>
      </c>
      <c r="B203" s="14" t="s">
        <v>303</v>
      </c>
      <c r="C203" s="58" t="s">
        <v>302</v>
      </c>
      <c r="D203" s="62" t="s">
        <v>389</v>
      </c>
      <c r="E203" s="15"/>
      <c r="F203" s="232"/>
      <c r="G203" s="217"/>
      <c r="H203" s="87" t="str">
        <f t="shared" si="69"/>
        <v/>
      </c>
      <c r="I203" s="274" t="str">
        <f t="shared" si="70"/>
        <v/>
      </c>
      <c r="J203" s="117" t="str">
        <f t="shared" si="71"/>
        <v/>
      </c>
      <c r="K203" s="49"/>
      <c r="L203" s="80" t="s">
        <v>425</v>
      </c>
      <c r="M203" s="205">
        <v>500</v>
      </c>
      <c r="N203" s="89" t="str">
        <f t="shared" si="72"/>
        <v/>
      </c>
      <c r="O203" s="277" t="str">
        <f t="shared" si="73"/>
        <v/>
      </c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4"/>
      <c r="AQ203" s="264"/>
      <c r="AR203" s="264"/>
      <c r="AS203" s="264"/>
      <c r="AT203" s="264"/>
      <c r="AU203" s="264"/>
      <c r="AV203" s="264"/>
      <c r="AW203" s="264"/>
      <c r="AX203" s="264"/>
      <c r="AY203" s="264"/>
      <c r="AZ203" s="264"/>
      <c r="BA203" s="264"/>
      <c r="BB203" s="264"/>
      <c r="BC203" s="264"/>
    </row>
    <row r="204" spans="1:55" s="28" customFormat="1" ht="33" customHeight="1" x14ac:dyDescent="0.2">
      <c r="A204" s="282">
        <f t="shared" si="74"/>
        <v>174</v>
      </c>
      <c r="B204" s="14" t="s">
        <v>305</v>
      </c>
      <c r="C204" s="58" t="s">
        <v>304</v>
      </c>
      <c r="D204" s="62" t="s">
        <v>389</v>
      </c>
      <c r="E204" s="15"/>
      <c r="F204" s="232"/>
      <c r="G204" s="217"/>
      <c r="H204" s="87" t="str">
        <f t="shared" si="69"/>
        <v/>
      </c>
      <c r="I204" s="274" t="str">
        <f t="shared" si="70"/>
        <v/>
      </c>
      <c r="J204" s="117" t="str">
        <f t="shared" si="71"/>
        <v/>
      </c>
      <c r="K204" s="49"/>
      <c r="L204" s="80" t="s">
        <v>425</v>
      </c>
      <c r="M204" s="205">
        <v>500</v>
      </c>
      <c r="N204" s="89" t="str">
        <f t="shared" si="72"/>
        <v/>
      </c>
      <c r="O204" s="277" t="str">
        <f t="shared" si="73"/>
        <v/>
      </c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4"/>
      <c r="AT204" s="264"/>
      <c r="AU204" s="264"/>
      <c r="AV204" s="264"/>
      <c r="AW204" s="264"/>
      <c r="AX204" s="264"/>
      <c r="AY204" s="264"/>
      <c r="AZ204" s="264"/>
      <c r="BA204" s="264"/>
      <c r="BB204" s="264"/>
      <c r="BC204" s="264"/>
    </row>
    <row r="205" spans="1:55" s="28" customFormat="1" ht="33" customHeight="1" x14ac:dyDescent="0.2">
      <c r="A205" s="282">
        <f t="shared" si="74"/>
        <v>175</v>
      </c>
      <c r="B205" s="14" t="s">
        <v>298</v>
      </c>
      <c r="C205" s="58" t="s">
        <v>297</v>
      </c>
      <c r="D205" s="62" t="s">
        <v>389</v>
      </c>
      <c r="E205" s="15"/>
      <c r="F205" s="232"/>
      <c r="G205" s="217"/>
      <c r="H205" s="87" t="str">
        <f t="shared" ref="H205:H212" si="75">IF(G205=0,"",F205/G205)</f>
        <v/>
      </c>
      <c r="I205" s="274" t="str">
        <f t="shared" si="70"/>
        <v/>
      </c>
      <c r="J205" s="117" t="str">
        <f t="shared" si="71"/>
        <v/>
      </c>
      <c r="K205" s="49"/>
      <c r="L205" s="80" t="s">
        <v>418</v>
      </c>
      <c r="M205" s="205">
        <v>1000</v>
      </c>
      <c r="N205" s="89" t="str">
        <f t="shared" si="72"/>
        <v/>
      </c>
      <c r="O205" s="277" t="str">
        <f t="shared" si="73"/>
        <v/>
      </c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4"/>
      <c r="AT205" s="264"/>
      <c r="AU205" s="264"/>
      <c r="AV205" s="264"/>
      <c r="AW205" s="264"/>
      <c r="AX205" s="264"/>
      <c r="AY205" s="264"/>
      <c r="AZ205" s="264"/>
      <c r="BA205" s="264"/>
      <c r="BB205" s="264"/>
      <c r="BC205" s="264"/>
    </row>
    <row r="206" spans="1:55" s="28" customFormat="1" ht="33" customHeight="1" x14ac:dyDescent="0.2">
      <c r="A206" s="282">
        <f t="shared" si="74"/>
        <v>176</v>
      </c>
      <c r="B206" s="51" t="s">
        <v>463</v>
      </c>
      <c r="C206" s="58" t="s">
        <v>314</v>
      </c>
      <c r="D206" s="62" t="s">
        <v>389</v>
      </c>
      <c r="E206" s="15"/>
      <c r="F206" s="232"/>
      <c r="G206" s="217"/>
      <c r="H206" s="87" t="str">
        <f t="shared" si="75"/>
        <v/>
      </c>
      <c r="I206" s="274" t="str">
        <f t="shared" si="70"/>
        <v/>
      </c>
      <c r="J206" s="117" t="str">
        <f t="shared" si="71"/>
        <v/>
      </c>
      <c r="K206" s="49"/>
      <c r="L206" s="80" t="s">
        <v>411</v>
      </c>
      <c r="M206" s="205">
        <v>1000</v>
      </c>
      <c r="N206" s="89" t="str">
        <f t="shared" si="72"/>
        <v/>
      </c>
      <c r="O206" s="277" t="str">
        <f t="shared" si="73"/>
        <v/>
      </c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4"/>
      <c r="AT206" s="264"/>
      <c r="AU206" s="264"/>
      <c r="AV206" s="264"/>
      <c r="AW206" s="264"/>
      <c r="AX206" s="264"/>
      <c r="AY206" s="264"/>
      <c r="AZ206" s="264"/>
      <c r="BA206" s="264"/>
      <c r="BB206" s="264"/>
      <c r="BC206" s="264"/>
    </row>
    <row r="207" spans="1:55" s="28" customFormat="1" ht="33" customHeight="1" x14ac:dyDescent="0.2">
      <c r="A207" s="282">
        <f t="shared" si="74"/>
        <v>177</v>
      </c>
      <c r="B207" s="29" t="s">
        <v>361</v>
      </c>
      <c r="C207" s="58" t="s">
        <v>315</v>
      </c>
      <c r="D207" s="62" t="s">
        <v>389</v>
      </c>
      <c r="E207" s="15"/>
      <c r="F207" s="232"/>
      <c r="G207" s="217"/>
      <c r="H207" s="87" t="str">
        <f t="shared" si="75"/>
        <v/>
      </c>
      <c r="I207" s="274" t="str">
        <f t="shared" si="70"/>
        <v/>
      </c>
      <c r="J207" s="117" t="str">
        <f t="shared" si="71"/>
        <v/>
      </c>
      <c r="K207" s="49"/>
      <c r="L207" s="80" t="s">
        <v>411</v>
      </c>
      <c r="M207" s="205">
        <v>1000</v>
      </c>
      <c r="N207" s="89" t="str">
        <f t="shared" si="72"/>
        <v/>
      </c>
      <c r="O207" s="277" t="str">
        <f t="shared" si="73"/>
        <v/>
      </c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  <c r="AD207" s="264"/>
      <c r="AE207" s="264"/>
      <c r="AF207" s="264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4"/>
      <c r="AS207" s="264"/>
      <c r="AT207" s="264"/>
      <c r="AU207" s="264"/>
      <c r="AV207" s="264"/>
      <c r="AW207" s="264"/>
      <c r="AX207" s="264"/>
      <c r="AY207" s="264"/>
      <c r="AZ207" s="264"/>
      <c r="BA207" s="264"/>
      <c r="BB207" s="264"/>
      <c r="BC207" s="264"/>
    </row>
    <row r="208" spans="1:55" s="28" customFormat="1" ht="33" customHeight="1" x14ac:dyDescent="0.2">
      <c r="A208" s="282">
        <f t="shared" si="74"/>
        <v>178</v>
      </c>
      <c r="B208" s="14" t="s">
        <v>316</v>
      </c>
      <c r="C208" s="58" t="s">
        <v>503</v>
      </c>
      <c r="D208" s="62" t="s">
        <v>389</v>
      </c>
      <c r="E208" s="15"/>
      <c r="F208" s="232"/>
      <c r="G208" s="217"/>
      <c r="H208" s="87" t="str">
        <f t="shared" si="75"/>
        <v/>
      </c>
      <c r="I208" s="274" t="str">
        <f t="shared" si="70"/>
        <v/>
      </c>
      <c r="J208" s="117" t="str">
        <f t="shared" si="71"/>
        <v/>
      </c>
      <c r="K208" s="49"/>
      <c r="L208" s="80" t="s">
        <v>411</v>
      </c>
      <c r="M208" s="205">
        <v>1000</v>
      </c>
      <c r="N208" s="89" t="str">
        <f t="shared" si="72"/>
        <v/>
      </c>
      <c r="O208" s="277" t="str">
        <f t="shared" si="73"/>
        <v/>
      </c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264"/>
      <c r="AY208" s="264"/>
      <c r="AZ208" s="264"/>
      <c r="BA208" s="264"/>
      <c r="BB208" s="264"/>
      <c r="BC208" s="264"/>
    </row>
    <row r="209" spans="1:55" s="28" customFormat="1" ht="33" customHeight="1" x14ac:dyDescent="0.2">
      <c r="A209" s="282">
        <f t="shared" si="74"/>
        <v>179</v>
      </c>
      <c r="B209" s="14" t="s">
        <v>317</v>
      </c>
      <c r="C209" s="58" t="s">
        <v>504</v>
      </c>
      <c r="D209" s="62" t="s">
        <v>389</v>
      </c>
      <c r="E209" s="15"/>
      <c r="F209" s="232"/>
      <c r="G209" s="217"/>
      <c r="H209" s="87" t="str">
        <f t="shared" si="75"/>
        <v/>
      </c>
      <c r="I209" s="274" t="str">
        <f t="shared" si="70"/>
        <v/>
      </c>
      <c r="J209" s="117" t="str">
        <f t="shared" si="71"/>
        <v/>
      </c>
      <c r="K209" s="49"/>
      <c r="L209" s="80" t="s">
        <v>411</v>
      </c>
      <c r="M209" s="205">
        <v>1000</v>
      </c>
      <c r="N209" s="89" t="str">
        <f t="shared" si="72"/>
        <v/>
      </c>
      <c r="O209" s="277" t="str">
        <f t="shared" si="73"/>
        <v/>
      </c>
      <c r="P209" s="264"/>
      <c r="Q209" s="264"/>
      <c r="R209" s="264"/>
      <c r="S209" s="264"/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  <c r="AD209" s="264"/>
      <c r="AE209" s="264"/>
      <c r="AF209" s="264"/>
      <c r="AG209" s="264"/>
      <c r="AH209" s="264"/>
      <c r="AI209" s="264"/>
      <c r="AJ209" s="264"/>
      <c r="AK209" s="264"/>
      <c r="AL209" s="264"/>
      <c r="AM209" s="264"/>
      <c r="AN209" s="264"/>
      <c r="AO209" s="264"/>
      <c r="AP209" s="264"/>
      <c r="AQ209" s="264"/>
      <c r="AR209" s="264"/>
      <c r="AS209" s="264"/>
      <c r="AT209" s="264"/>
      <c r="AU209" s="264"/>
      <c r="AV209" s="264"/>
      <c r="AW209" s="264"/>
      <c r="AX209" s="264"/>
      <c r="AY209" s="264"/>
      <c r="AZ209" s="264"/>
      <c r="BA209" s="264"/>
      <c r="BB209" s="264"/>
      <c r="BC209" s="264"/>
    </row>
    <row r="210" spans="1:55" s="28" customFormat="1" ht="33" customHeight="1" x14ac:dyDescent="0.2">
      <c r="A210" s="282">
        <f t="shared" si="74"/>
        <v>180</v>
      </c>
      <c r="B210" s="14" t="s">
        <v>319</v>
      </c>
      <c r="C210" s="58" t="s">
        <v>318</v>
      </c>
      <c r="D210" s="62" t="s">
        <v>389</v>
      </c>
      <c r="E210" s="15"/>
      <c r="F210" s="232"/>
      <c r="G210" s="217"/>
      <c r="H210" s="87" t="str">
        <f t="shared" si="75"/>
        <v/>
      </c>
      <c r="I210" s="274" t="str">
        <f t="shared" si="70"/>
        <v/>
      </c>
      <c r="J210" s="117" t="str">
        <f t="shared" si="71"/>
        <v/>
      </c>
      <c r="K210" s="49"/>
      <c r="L210" s="80" t="s">
        <v>411</v>
      </c>
      <c r="M210" s="205">
        <v>1000</v>
      </c>
      <c r="N210" s="89" t="str">
        <f t="shared" si="72"/>
        <v/>
      </c>
      <c r="O210" s="277" t="str">
        <f t="shared" si="73"/>
        <v/>
      </c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264"/>
      <c r="AM210" s="264"/>
      <c r="AN210" s="264"/>
      <c r="AO210" s="264"/>
      <c r="AP210" s="264"/>
      <c r="AQ210" s="264"/>
      <c r="AR210" s="264"/>
      <c r="AS210" s="264"/>
      <c r="AT210" s="264"/>
      <c r="AU210" s="264"/>
      <c r="AV210" s="264"/>
      <c r="AW210" s="264"/>
      <c r="AX210" s="264"/>
      <c r="AY210" s="264"/>
      <c r="AZ210" s="264"/>
      <c r="BA210" s="264"/>
      <c r="BB210" s="264"/>
      <c r="BC210" s="264"/>
    </row>
    <row r="211" spans="1:55" s="28" customFormat="1" ht="33" customHeight="1" x14ac:dyDescent="0.2">
      <c r="A211" s="282">
        <f t="shared" si="74"/>
        <v>181</v>
      </c>
      <c r="B211" s="14" t="s">
        <v>320</v>
      </c>
      <c r="C211" s="58" t="s">
        <v>505</v>
      </c>
      <c r="D211" s="62" t="s">
        <v>389</v>
      </c>
      <c r="E211" s="15"/>
      <c r="F211" s="232"/>
      <c r="G211" s="217"/>
      <c r="H211" s="87" t="str">
        <f t="shared" si="75"/>
        <v/>
      </c>
      <c r="I211" s="274" t="str">
        <f t="shared" si="70"/>
        <v/>
      </c>
      <c r="J211" s="117" t="str">
        <f t="shared" si="71"/>
        <v/>
      </c>
      <c r="K211" s="49"/>
      <c r="L211" s="80" t="s">
        <v>418</v>
      </c>
      <c r="M211" s="205">
        <v>1000</v>
      </c>
      <c r="N211" s="89" t="str">
        <f t="shared" si="72"/>
        <v/>
      </c>
      <c r="O211" s="277" t="str">
        <f t="shared" si="73"/>
        <v/>
      </c>
      <c r="P211" s="264"/>
      <c r="Q211" s="264"/>
      <c r="R211" s="264"/>
      <c r="S211" s="264"/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  <c r="AD211" s="264"/>
      <c r="AE211" s="264"/>
      <c r="AF211" s="264"/>
      <c r="AG211" s="264"/>
      <c r="AH211" s="264"/>
      <c r="AI211" s="264"/>
      <c r="AJ211" s="264"/>
      <c r="AK211" s="264"/>
      <c r="AL211" s="264"/>
      <c r="AM211" s="264"/>
      <c r="AN211" s="264"/>
      <c r="AO211" s="264"/>
      <c r="AP211" s="264"/>
      <c r="AQ211" s="264"/>
      <c r="AR211" s="264"/>
      <c r="AS211" s="264"/>
      <c r="AT211" s="264"/>
      <c r="AU211" s="264"/>
      <c r="AV211" s="264"/>
      <c r="AW211" s="264"/>
      <c r="AX211" s="264"/>
      <c r="AY211" s="264"/>
      <c r="AZ211" s="264"/>
      <c r="BA211" s="264"/>
      <c r="BB211" s="264"/>
      <c r="BC211" s="264"/>
    </row>
    <row r="212" spans="1:55" s="28" customFormat="1" ht="33" customHeight="1" thickBot="1" x14ac:dyDescent="0.25">
      <c r="A212" s="282">
        <f t="shared" si="74"/>
        <v>182</v>
      </c>
      <c r="B212" s="14" t="s">
        <v>329</v>
      </c>
      <c r="C212" s="58" t="s">
        <v>328</v>
      </c>
      <c r="D212" s="62" t="s">
        <v>389</v>
      </c>
      <c r="E212" s="15"/>
      <c r="F212" s="232"/>
      <c r="G212" s="217"/>
      <c r="H212" s="87" t="str">
        <f t="shared" si="75"/>
        <v/>
      </c>
      <c r="I212" s="274" t="str">
        <f t="shared" si="70"/>
        <v/>
      </c>
      <c r="J212" s="117" t="str">
        <f t="shared" si="71"/>
        <v/>
      </c>
      <c r="K212" s="49"/>
      <c r="L212" s="80" t="s">
        <v>411</v>
      </c>
      <c r="M212" s="205">
        <v>500</v>
      </c>
      <c r="N212" s="89" t="str">
        <f t="shared" si="72"/>
        <v/>
      </c>
      <c r="O212" s="304" t="str">
        <f t="shared" si="73"/>
        <v/>
      </c>
      <c r="P212" s="264"/>
      <c r="Q212" s="264"/>
      <c r="R212" s="264"/>
      <c r="S212" s="264"/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  <c r="AD212" s="264"/>
      <c r="AE212" s="264"/>
      <c r="AF212" s="264"/>
      <c r="AG212" s="264"/>
      <c r="AH212" s="264"/>
      <c r="AI212" s="264"/>
      <c r="AJ212" s="264"/>
      <c r="AK212" s="264"/>
      <c r="AL212" s="264"/>
      <c r="AM212" s="264"/>
      <c r="AN212" s="264"/>
      <c r="AO212" s="264"/>
      <c r="AP212" s="264"/>
      <c r="AQ212" s="264"/>
      <c r="AR212" s="264"/>
      <c r="AS212" s="264"/>
      <c r="AT212" s="264"/>
      <c r="AU212" s="264"/>
      <c r="AV212" s="264"/>
      <c r="AW212" s="264"/>
      <c r="AX212" s="264"/>
      <c r="AY212" s="264"/>
      <c r="AZ212" s="264"/>
      <c r="BA212" s="264"/>
      <c r="BB212" s="264"/>
      <c r="BC212" s="264"/>
    </row>
    <row r="213" spans="1:55" s="28" customFormat="1" ht="33" customHeight="1" thickBot="1" x14ac:dyDescent="0.3">
      <c r="A213" s="313" t="s">
        <v>574</v>
      </c>
      <c r="B213" s="314"/>
      <c r="C213" s="314"/>
      <c r="D213" s="315"/>
      <c r="E213" s="101"/>
      <c r="F213" s="319" t="s">
        <v>396</v>
      </c>
      <c r="G213" s="320"/>
      <c r="H213" s="320"/>
      <c r="I213" s="320"/>
      <c r="J213" s="321"/>
      <c r="K213" s="113"/>
      <c r="L213" s="316" t="s">
        <v>397</v>
      </c>
      <c r="M213" s="317"/>
      <c r="N213" s="317"/>
      <c r="O213" s="318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264"/>
      <c r="AM213" s="264"/>
      <c r="AN213" s="264"/>
      <c r="AO213" s="264"/>
      <c r="AP213" s="264"/>
      <c r="AQ213" s="264"/>
      <c r="AR213" s="264"/>
      <c r="AS213" s="264"/>
      <c r="AT213" s="264"/>
      <c r="AU213" s="264"/>
      <c r="AV213" s="264"/>
      <c r="AW213" s="264"/>
      <c r="AX213" s="264"/>
      <c r="AY213" s="264"/>
      <c r="AZ213" s="264"/>
      <c r="BA213" s="264"/>
      <c r="BB213" s="264"/>
      <c r="BC213" s="264"/>
    </row>
    <row r="214" spans="1:55" s="28" customFormat="1" ht="44.25" customHeight="1" thickBot="1" x14ac:dyDescent="0.25">
      <c r="A214" s="283" t="s">
        <v>439</v>
      </c>
      <c r="B214" s="103" t="s">
        <v>442</v>
      </c>
      <c r="C214" s="104" t="s">
        <v>0</v>
      </c>
      <c r="D214" s="105" t="s">
        <v>395</v>
      </c>
      <c r="E214" s="102"/>
      <c r="F214" s="106" t="s">
        <v>398</v>
      </c>
      <c r="G214" s="127" t="s">
        <v>399</v>
      </c>
      <c r="H214" s="107" t="s">
        <v>400</v>
      </c>
      <c r="I214" s="108" t="s">
        <v>453</v>
      </c>
      <c r="J214" s="109" t="s">
        <v>401</v>
      </c>
      <c r="K214" s="110"/>
      <c r="L214" s="111" t="s">
        <v>402</v>
      </c>
      <c r="M214" s="112" t="s">
        <v>403</v>
      </c>
      <c r="N214" s="106" t="s">
        <v>401</v>
      </c>
      <c r="O214" s="303" t="s">
        <v>404</v>
      </c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264"/>
      <c r="AM214" s="264"/>
      <c r="AN214" s="264"/>
      <c r="AO214" s="264"/>
      <c r="AP214" s="264"/>
      <c r="AQ214" s="264"/>
      <c r="AR214" s="264"/>
      <c r="AS214" s="264"/>
      <c r="AT214" s="264"/>
      <c r="AU214" s="264"/>
      <c r="AV214" s="264"/>
      <c r="AW214" s="264"/>
      <c r="AX214" s="264"/>
      <c r="AY214" s="264"/>
      <c r="AZ214" s="264"/>
      <c r="BA214" s="264"/>
      <c r="BB214" s="264"/>
      <c r="BC214" s="264"/>
    </row>
    <row r="215" spans="1:55" s="28" customFormat="1" ht="33" customHeight="1" x14ac:dyDescent="0.2">
      <c r="A215" s="282">
        <f>+A212+1</f>
        <v>183</v>
      </c>
      <c r="B215" s="14" t="s">
        <v>331</v>
      </c>
      <c r="C215" s="58" t="s">
        <v>330</v>
      </c>
      <c r="D215" s="62" t="s">
        <v>389</v>
      </c>
      <c r="E215" s="15"/>
      <c r="F215" s="232"/>
      <c r="G215" s="217"/>
      <c r="H215" s="87" t="str">
        <f t="shared" ref="H215:H219" si="76">IF(G215=0,"",F215/G215)</f>
        <v/>
      </c>
      <c r="I215" s="274" t="str">
        <f xml:space="preserve"> IF($D$298="", "", $D$298)</f>
        <v/>
      </c>
      <c r="J215" s="117" t="str">
        <f t="shared" ref="J215:J219" si="77">IF(G215=0,"",(H215-(H215*I215)))</f>
        <v/>
      </c>
      <c r="K215" s="49"/>
      <c r="L215" s="80" t="s">
        <v>411</v>
      </c>
      <c r="M215" s="205">
        <v>100</v>
      </c>
      <c r="N215" s="89" t="str">
        <f t="shared" ref="N215:N219" si="78">J215</f>
        <v/>
      </c>
      <c r="O215" s="301" t="str">
        <f t="shared" ref="O215:O219" si="79">IF(F215=0,"",(M215*N215))</f>
        <v/>
      </c>
      <c r="P215" s="264"/>
      <c r="Q215" s="264"/>
      <c r="R215" s="264"/>
      <c r="S215" s="264"/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/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</row>
    <row r="216" spans="1:55" s="28" customFormat="1" ht="33" customHeight="1" x14ac:dyDescent="0.2">
      <c r="A216" s="282">
        <f t="shared" si="74"/>
        <v>184</v>
      </c>
      <c r="B216" s="14" t="s">
        <v>464</v>
      </c>
      <c r="C216" s="58" t="s">
        <v>506</v>
      </c>
      <c r="D216" s="62" t="s">
        <v>389</v>
      </c>
      <c r="E216" s="15"/>
      <c r="F216" s="232"/>
      <c r="G216" s="217"/>
      <c r="H216" s="87" t="str">
        <f t="shared" si="76"/>
        <v/>
      </c>
      <c r="I216" s="274" t="str">
        <f xml:space="preserve"> IF($D$298="", "", $D$298)</f>
        <v/>
      </c>
      <c r="J216" s="117" t="str">
        <f t="shared" si="77"/>
        <v/>
      </c>
      <c r="K216" s="49"/>
      <c r="L216" s="80" t="s">
        <v>452</v>
      </c>
      <c r="M216" s="205">
        <v>100</v>
      </c>
      <c r="N216" s="89" t="str">
        <f t="shared" si="78"/>
        <v/>
      </c>
      <c r="O216" s="277" t="str">
        <f t="shared" si="79"/>
        <v/>
      </c>
      <c r="P216" s="264"/>
      <c r="Q216" s="264"/>
      <c r="R216" s="264"/>
      <c r="S216" s="264"/>
      <c r="T216" s="264"/>
      <c r="U216" s="264"/>
      <c r="V216" s="264"/>
      <c r="W216" s="264"/>
      <c r="X216" s="264"/>
      <c r="Y216" s="264"/>
      <c r="Z216" s="264"/>
      <c r="AA216" s="264"/>
      <c r="AB216" s="264"/>
      <c r="AC216" s="264"/>
      <c r="AD216" s="264"/>
      <c r="AE216" s="264"/>
      <c r="AF216" s="264"/>
      <c r="AG216" s="264"/>
      <c r="AH216" s="264"/>
      <c r="AI216" s="264"/>
      <c r="AJ216" s="264"/>
      <c r="AK216" s="264"/>
      <c r="AL216" s="264"/>
      <c r="AM216" s="264"/>
      <c r="AN216" s="264"/>
      <c r="AO216" s="264"/>
      <c r="AP216" s="264"/>
      <c r="AQ216" s="264"/>
      <c r="AR216" s="264"/>
      <c r="AS216" s="264"/>
      <c r="AT216" s="264"/>
      <c r="AU216" s="264"/>
      <c r="AV216" s="264"/>
      <c r="AW216" s="264"/>
      <c r="AX216" s="264"/>
      <c r="AY216" s="264"/>
      <c r="AZ216" s="264"/>
      <c r="BA216" s="264"/>
      <c r="BB216" s="264"/>
      <c r="BC216" s="264"/>
    </row>
    <row r="217" spans="1:55" s="28" customFormat="1" ht="33" customHeight="1" x14ac:dyDescent="0.2">
      <c r="A217" s="282">
        <f t="shared" si="74"/>
        <v>185</v>
      </c>
      <c r="B217" s="14" t="s">
        <v>337</v>
      </c>
      <c r="C217" s="58" t="s">
        <v>336</v>
      </c>
      <c r="D217" s="62" t="s">
        <v>389</v>
      </c>
      <c r="E217" s="15"/>
      <c r="F217" s="232"/>
      <c r="G217" s="217"/>
      <c r="H217" s="87" t="str">
        <f t="shared" si="76"/>
        <v/>
      </c>
      <c r="I217" s="274" t="str">
        <f xml:space="preserve"> IF($D$298="", "", $D$298)</f>
        <v/>
      </c>
      <c r="J217" s="117" t="str">
        <f t="shared" si="77"/>
        <v/>
      </c>
      <c r="K217" s="49"/>
      <c r="L217" s="80" t="s">
        <v>452</v>
      </c>
      <c r="M217" s="205">
        <v>100</v>
      </c>
      <c r="N217" s="89" t="str">
        <f t="shared" si="78"/>
        <v/>
      </c>
      <c r="O217" s="277" t="str">
        <f t="shared" si="79"/>
        <v/>
      </c>
      <c r="P217" s="264"/>
      <c r="Q217" s="264"/>
      <c r="R217" s="264"/>
      <c r="S217" s="264"/>
      <c r="T217" s="264"/>
      <c r="U217" s="264"/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4"/>
      <c r="AJ217" s="264"/>
      <c r="AK217" s="264"/>
      <c r="AL217" s="264"/>
      <c r="AM217" s="264"/>
      <c r="AN217" s="264"/>
      <c r="AO217" s="264"/>
      <c r="AP217" s="264"/>
      <c r="AQ217" s="264"/>
      <c r="AR217" s="264"/>
      <c r="AS217" s="264"/>
      <c r="AT217" s="264"/>
      <c r="AU217" s="264"/>
      <c r="AV217" s="264"/>
      <c r="AW217" s="264"/>
      <c r="AX217" s="264"/>
      <c r="AY217" s="264"/>
      <c r="AZ217" s="264"/>
      <c r="BA217" s="264"/>
      <c r="BB217" s="264"/>
      <c r="BC217" s="264"/>
    </row>
    <row r="218" spans="1:55" s="28" customFormat="1" ht="33" customHeight="1" x14ac:dyDescent="0.2">
      <c r="A218" s="282">
        <f t="shared" si="74"/>
        <v>186</v>
      </c>
      <c r="B218" s="14" t="s">
        <v>344</v>
      </c>
      <c r="C218" s="58" t="s">
        <v>507</v>
      </c>
      <c r="D218" s="62" t="s">
        <v>389</v>
      </c>
      <c r="E218" s="15"/>
      <c r="F218" s="232"/>
      <c r="G218" s="217"/>
      <c r="H218" s="87" t="str">
        <f t="shared" si="76"/>
        <v/>
      </c>
      <c r="I218" s="274" t="str">
        <f xml:space="preserve"> IF($D$298="", "", $D$298)</f>
        <v/>
      </c>
      <c r="J218" s="117" t="str">
        <f t="shared" si="77"/>
        <v/>
      </c>
      <c r="K218" s="49"/>
      <c r="L218" s="80" t="s">
        <v>411</v>
      </c>
      <c r="M218" s="205">
        <v>100</v>
      </c>
      <c r="N218" s="89" t="str">
        <f t="shared" si="78"/>
        <v/>
      </c>
      <c r="O218" s="277" t="str">
        <f t="shared" si="79"/>
        <v/>
      </c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4"/>
      <c r="AH218" s="264"/>
      <c r="AI218" s="264"/>
      <c r="AJ218" s="264"/>
      <c r="AK218" s="264"/>
      <c r="AL218" s="264"/>
      <c r="AM218" s="264"/>
      <c r="AN218" s="264"/>
      <c r="AO218" s="264"/>
      <c r="AP218" s="264"/>
      <c r="AQ218" s="264"/>
      <c r="AR218" s="264"/>
      <c r="AS218" s="264"/>
      <c r="AT218" s="264"/>
      <c r="AU218" s="264"/>
      <c r="AV218" s="264"/>
      <c r="AW218" s="264"/>
      <c r="AX218" s="264"/>
      <c r="AY218" s="264"/>
      <c r="AZ218" s="264"/>
      <c r="BA218" s="264"/>
      <c r="BB218" s="264"/>
      <c r="BC218" s="264"/>
    </row>
    <row r="219" spans="1:55" s="28" customFormat="1" ht="33" customHeight="1" x14ac:dyDescent="0.2">
      <c r="A219" s="285">
        <f t="shared" si="74"/>
        <v>187</v>
      </c>
      <c r="B219" s="52" t="s">
        <v>347</v>
      </c>
      <c r="C219" s="60" t="s">
        <v>508</v>
      </c>
      <c r="D219" s="64" t="s">
        <v>389</v>
      </c>
      <c r="E219" s="15"/>
      <c r="F219" s="232"/>
      <c r="G219" s="217"/>
      <c r="H219" s="87" t="str">
        <f t="shared" si="76"/>
        <v/>
      </c>
      <c r="I219" s="274" t="str">
        <f xml:space="preserve"> IF($D$298="", "", $D$298)</f>
        <v/>
      </c>
      <c r="J219" s="117" t="str">
        <f t="shared" si="77"/>
        <v/>
      </c>
      <c r="K219" s="49"/>
      <c r="L219" s="80" t="s">
        <v>423</v>
      </c>
      <c r="M219" s="205">
        <v>144</v>
      </c>
      <c r="N219" s="89" t="str">
        <f t="shared" si="78"/>
        <v/>
      </c>
      <c r="O219" s="277" t="str">
        <f t="shared" si="79"/>
        <v/>
      </c>
      <c r="P219" s="264"/>
      <c r="Q219" s="264"/>
      <c r="R219" s="264"/>
      <c r="S219" s="264"/>
      <c r="T219" s="264"/>
      <c r="U219" s="264"/>
      <c r="V219" s="264"/>
      <c r="W219" s="264"/>
      <c r="X219" s="264"/>
      <c r="Y219" s="264"/>
      <c r="Z219" s="264"/>
      <c r="AA219" s="264"/>
      <c r="AB219" s="264"/>
      <c r="AC219" s="264"/>
      <c r="AD219" s="264"/>
      <c r="AE219" s="264"/>
      <c r="AF219" s="264"/>
      <c r="AG219" s="264"/>
      <c r="AH219" s="264"/>
      <c r="AI219" s="264"/>
      <c r="AJ219" s="264"/>
      <c r="AK219" s="264"/>
      <c r="AL219" s="264"/>
      <c r="AM219" s="264"/>
      <c r="AN219" s="264"/>
      <c r="AO219" s="264"/>
      <c r="AP219" s="264"/>
      <c r="AQ219" s="264"/>
      <c r="AR219" s="264"/>
      <c r="AS219" s="264"/>
      <c r="AT219" s="264"/>
      <c r="AU219" s="264"/>
      <c r="AV219" s="264"/>
      <c r="AW219" s="264"/>
      <c r="AX219" s="264"/>
      <c r="AY219" s="264"/>
      <c r="AZ219" s="264"/>
      <c r="BA219" s="264"/>
      <c r="BB219" s="264"/>
      <c r="BC219" s="264"/>
    </row>
    <row r="220" spans="1:55" s="28" customFormat="1" ht="24" customHeight="1" x14ac:dyDescent="0.25">
      <c r="A220" s="284" t="s">
        <v>446</v>
      </c>
      <c r="B220" s="31" t="s">
        <v>390</v>
      </c>
      <c r="C220" s="59"/>
      <c r="D220" s="63"/>
      <c r="E220" s="32"/>
      <c r="F220" s="233"/>
      <c r="G220" s="234"/>
      <c r="H220" s="54"/>
      <c r="I220" s="273"/>
      <c r="J220" s="55"/>
      <c r="K220" s="55"/>
      <c r="L220" s="82"/>
      <c r="M220" s="56"/>
      <c r="N220" s="53"/>
      <c r="O220" s="53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4"/>
      <c r="AS220" s="264"/>
      <c r="AT220" s="264"/>
      <c r="AU220" s="264"/>
      <c r="AV220" s="264"/>
      <c r="AW220" s="264"/>
      <c r="AX220" s="264"/>
      <c r="AY220" s="264"/>
      <c r="AZ220" s="264"/>
      <c r="BA220" s="264"/>
      <c r="BB220" s="264"/>
      <c r="BC220" s="264"/>
    </row>
    <row r="221" spans="1:55" s="28" customFormat="1" ht="33" customHeight="1" x14ac:dyDescent="0.2">
      <c r="A221" s="282">
        <f>+A219+1</f>
        <v>188</v>
      </c>
      <c r="B221" s="14" t="s">
        <v>20</v>
      </c>
      <c r="C221" s="58" t="s">
        <v>21</v>
      </c>
      <c r="D221" s="62" t="s">
        <v>390</v>
      </c>
      <c r="E221" s="15"/>
      <c r="F221" s="232"/>
      <c r="G221" s="217"/>
      <c r="H221" s="87" t="str">
        <f t="shared" ref="H221:H230" si="80">IF(G221=0,"",F221/G221)</f>
        <v/>
      </c>
      <c r="I221" s="274" t="str">
        <f t="shared" ref="I221:I230" si="81" xml:space="preserve"> IF($D$299="", "", $D$299)</f>
        <v/>
      </c>
      <c r="J221" s="117" t="str">
        <f t="shared" ref="J221:J229" si="82">IF(G221=0,"",(H221-(H221*I221)))</f>
        <v/>
      </c>
      <c r="K221" s="49"/>
      <c r="L221" s="80" t="s">
        <v>411</v>
      </c>
      <c r="M221" s="205">
        <v>10</v>
      </c>
      <c r="N221" s="89" t="str">
        <f t="shared" ref="N221:N230" si="83">J221</f>
        <v/>
      </c>
      <c r="O221" s="277" t="str">
        <f t="shared" ref="O221:O230" si="84">IF(F221=0,"",(M221*N221))</f>
        <v/>
      </c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4"/>
      <c r="AB221" s="264"/>
      <c r="AC221" s="264"/>
      <c r="AD221" s="264"/>
      <c r="AE221" s="264"/>
      <c r="AF221" s="264"/>
      <c r="AG221" s="264"/>
      <c r="AH221" s="264"/>
      <c r="AI221" s="264"/>
      <c r="AJ221" s="264"/>
      <c r="AK221" s="264"/>
      <c r="AL221" s="264"/>
      <c r="AM221" s="264"/>
      <c r="AN221" s="264"/>
      <c r="AO221" s="264"/>
      <c r="AP221" s="264"/>
      <c r="AQ221" s="264"/>
      <c r="AR221" s="264"/>
      <c r="AS221" s="264"/>
      <c r="AT221" s="264"/>
      <c r="AU221" s="264"/>
      <c r="AV221" s="264"/>
      <c r="AW221" s="264"/>
      <c r="AX221" s="264"/>
      <c r="AY221" s="264"/>
      <c r="AZ221" s="264"/>
      <c r="BA221" s="264"/>
      <c r="BB221" s="264"/>
      <c r="BC221" s="264"/>
    </row>
    <row r="222" spans="1:55" s="28" customFormat="1" ht="33" customHeight="1" x14ac:dyDescent="0.2">
      <c r="A222" s="282">
        <f t="shared" si="74"/>
        <v>189</v>
      </c>
      <c r="B222" s="29" t="s">
        <v>357</v>
      </c>
      <c r="C222" s="58" t="s">
        <v>22</v>
      </c>
      <c r="D222" s="62" t="s">
        <v>390</v>
      </c>
      <c r="E222" s="15"/>
      <c r="F222" s="232"/>
      <c r="G222" s="217"/>
      <c r="H222" s="87" t="str">
        <f t="shared" si="80"/>
        <v/>
      </c>
      <c r="I222" s="274" t="str">
        <f t="shared" si="81"/>
        <v/>
      </c>
      <c r="J222" s="117" t="str">
        <f t="shared" si="82"/>
        <v/>
      </c>
      <c r="K222" s="49"/>
      <c r="L222" s="80" t="s">
        <v>411</v>
      </c>
      <c r="M222" s="205">
        <v>20</v>
      </c>
      <c r="N222" s="89" t="str">
        <f t="shared" si="83"/>
        <v/>
      </c>
      <c r="O222" s="277" t="str">
        <f t="shared" si="84"/>
        <v/>
      </c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264"/>
      <c r="AI222" s="264"/>
      <c r="AJ222" s="264"/>
      <c r="AK222" s="264"/>
      <c r="AL222" s="264"/>
      <c r="AM222" s="264"/>
      <c r="AN222" s="264"/>
      <c r="AO222" s="264"/>
      <c r="AP222" s="264"/>
      <c r="AQ222" s="264"/>
      <c r="AR222" s="264"/>
      <c r="AS222" s="264"/>
      <c r="AT222" s="264"/>
      <c r="AU222" s="264"/>
      <c r="AV222" s="264"/>
      <c r="AW222" s="264"/>
      <c r="AX222" s="264"/>
      <c r="AY222" s="264"/>
      <c r="AZ222" s="264"/>
      <c r="BA222" s="264"/>
      <c r="BB222" s="264"/>
      <c r="BC222" s="264"/>
    </row>
    <row r="223" spans="1:55" s="28" customFormat="1" ht="33" customHeight="1" x14ac:dyDescent="0.2">
      <c r="A223" s="282">
        <f t="shared" si="74"/>
        <v>190</v>
      </c>
      <c r="B223" s="14" t="s">
        <v>23</v>
      </c>
      <c r="C223" s="58" t="s">
        <v>24</v>
      </c>
      <c r="D223" s="62" t="s">
        <v>390</v>
      </c>
      <c r="E223" s="15"/>
      <c r="F223" s="232"/>
      <c r="G223" s="217"/>
      <c r="H223" s="87" t="str">
        <f t="shared" si="80"/>
        <v/>
      </c>
      <c r="I223" s="274" t="str">
        <f t="shared" si="81"/>
        <v/>
      </c>
      <c r="J223" s="117" t="str">
        <f t="shared" si="82"/>
        <v/>
      </c>
      <c r="K223" s="49"/>
      <c r="L223" s="80" t="s">
        <v>411</v>
      </c>
      <c r="M223" s="205">
        <v>20</v>
      </c>
      <c r="N223" s="89" t="str">
        <f t="shared" si="83"/>
        <v/>
      </c>
      <c r="O223" s="277" t="str">
        <f t="shared" si="84"/>
        <v/>
      </c>
      <c r="P223" s="264"/>
      <c r="Q223" s="264"/>
      <c r="R223" s="264"/>
      <c r="S223" s="264"/>
      <c r="T223" s="264"/>
      <c r="U223" s="264"/>
      <c r="V223" s="264"/>
      <c r="W223" s="264"/>
      <c r="X223" s="264"/>
      <c r="Y223" s="264"/>
      <c r="Z223" s="264"/>
      <c r="AA223" s="264"/>
      <c r="AB223" s="264"/>
      <c r="AC223" s="264"/>
      <c r="AD223" s="264"/>
      <c r="AE223" s="264"/>
      <c r="AF223" s="264"/>
      <c r="AG223" s="264"/>
      <c r="AH223" s="264"/>
      <c r="AI223" s="264"/>
      <c r="AJ223" s="264"/>
      <c r="AK223" s="264"/>
      <c r="AL223" s="264"/>
      <c r="AM223" s="264"/>
      <c r="AN223" s="264"/>
      <c r="AO223" s="264"/>
      <c r="AP223" s="264"/>
      <c r="AQ223" s="264"/>
      <c r="AR223" s="264"/>
      <c r="AS223" s="264"/>
      <c r="AT223" s="264"/>
      <c r="AU223" s="264"/>
      <c r="AV223" s="264"/>
      <c r="AW223" s="264"/>
      <c r="AX223" s="264"/>
      <c r="AY223" s="264"/>
      <c r="AZ223" s="264"/>
      <c r="BA223" s="264"/>
      <c r="BB223" s="264"/>
      <c r="BC223" s="264"/>
    </row>
    <row r="224" spans="1:55" s="28" customFormat="1" ht="33" customHeight="1" x14ac:dyDescent="0.2">
      <c r="A224" s="282">
        <f t="shared" si="74"/>
        <v>191</v>
      </c>
      <c r="B224" s="14" t="s">
        <v>49</v>
      </c>
      <c r="C224" s="58" t="s">
        <v>509</v>
      </c>
      <c r="D224" s="62" t="s">
        <v>390</v>
      </c>
      <c r="E224" s="15"/>
      <c r="F224" s="232"/>
      <c r="G224" s="217"/>
      <c r="H224" s="87" t="str">
        <f t="shared" si="80"/>
        <v/>
      </c>
      <c r="I224" s="274" t="str">
        <f t="shared" si="81"/>
        <v/>
      </c>
      <c r="J224" s="117" t="str">
        <f t="shared" si="82"/>
        <v/>
      </c>
      <c r="K224" s="49"/>
      <c r="L224" s="80" t="s">
        <v>421</v>
      </c>
      <c r="M224" s="205">
        <v>144</v>
      </c>
      <c r="N224" s="89" t="str">
        <f t="shared" si="83"/>
        <v/>
      </c>
      <c r="O224" s="277" t="str">
        <f t="shared" si="84"/>
        <v/>
      </c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</row>
    <row r="225" spans="1:55" s="28" customFormat="1" ht="33" customHeight="1" x14ac:dyDescent="0.2">
      <c r="A225" s="282">
        <f t="shared" si="74"/>
        <v>192</v>
      </c>
      <c r="B225" s="14" t="s">
        <v>50</v>
      </c>
      <c r="C225" s="58" t="s">
        <v>510</v>
      </c>
      <c r="D225" s="62" t="s">
        <v>390</v>
      </c>
      <c r="E225" s="15"/>
      <c r="F225" s="232"/>
      <c r="G225" s="217"/>
      <c r="H225" s="87" t="str">
        <f t="shared" si="80"/>
        <v/>
      </c>
      <c r="I225" s="274" t="str">
        <f t="shared" si="81"/>
        <v/>
      </c>
      <c r="J225" s="117" t="str">
        <f t="shared" si="82"/>
        <v/>
      </c>
      <c r="K225" s="49"/>
      <c r="L225" s="80" t="s">
        <v>421</v>
      </c>
      <c r="M225" s="205">
        <v>144</v>
      </c>
      <c r="N225" s="89" t="str">
        <f t="shared" si="83"/>
        <v/>
      </c>
      <c r="O225" s="277" t="str">
        <f t="shared" si="84"/>
        <v/>
      </c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4"/>
      <c r="AJ225" s="264"/>
      <c r="AK225" s="264"/>
      <c r="AL225" s="264"/>
      <c r="AM225" s="264"/>
      <c r="AN225" s="264"/>
      <c r="AO225" s="264"/>
      <c r="AP225" s="264"/>
      <c r="AQ225" s="264"/>
      <c r="AR225" s="264"/>
      <c r="AS225" s="264"/>
      <c r="AT225" s="264"/>
      <c r="AU225" s="264"/>
      <c r="AV225" s="264"/>
      <c r="AW225" s="264"/>
      <c r="AX225" s="264"/>
      <c r="AY225" s="264"/>
      <c r="AZ225" s="264"/>
      <c r="BA225" s="264"/>
      <c r="BB225" s="264"/>
      <c r="BC225" s="264"/>
    </row>
    <row r="226" spans="1:55" s="28" customFormat="1" ht="33" customHeight="1" x14ac:dyDescent="0.2">
      <c r="A226" s="282">
        <f t="shared" si="74"/>
        <v>193</v>
      </c>
      <c r="B226" s="14" t="s">
        <v>58</v>
      </c>
      <c r="C226" s="58" t="s">
        <v>59</v>
      </c>
      <c r="D226" s="62" t="s">
        <v>390</v>
      </c>
      <c r="E226" s="15"/>
      <c r="F226" s="232"/>
      <c r="G226" s="217"/>
      <c r="H226" s="87" t="str">
        <f t="shared" si="80"/>
        <v/>
      </c>
      <c r="I226" s="274" t="str">
        <f t="shared" si="81"/>
        <v/>
      </c>
      <c r="J226" s="117" t="str">
        <f t="shared" si="82"/>
        <v/>
      </c>
      <c r="K226" s="49"/>
      <c r="L226" s="80" t="s">
        <v>411</v>
      </c>
      <c r="M226" s="205">
        <v>50</v>
      </c>
      <c r="N226" s="89" t="str">
        <f t="shared" si="83"/>
        <v/>
      </c>
      <c r="O226" s="277" t="str">
        <f t="shared" si="84"/>
        <v/>
      </c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4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  <c r="BC226" s="264"/>
    </row>
    <row r="227" spans="1:55" s="28" customFormat="1" ht="33" customHeight="1" x14ac:dyDescent="0.2">
      <c r="A227" s="282">
        <f t="shared" si="74"/>
        <v>194</v>
      </c>
      <c r="B227" s="14" t="s">
        <v>83</v>
      </c>
      <c r="C227" s="58" t="s">
        <v>84</v>
      </c>
      <c r="D227" s="62" t="s">
        <v>390</v>
      </c>
      <c r="E227" s="15"/>
      <c r="F227" s="232"/>
      <c r="G227" s="217"/>
      <c r="H227" s="87" t="str">
        <f t="shared" si="80"/>
        <v/>
      </c>
      <c r="I227" s="274" t="str">
        <f t="shared" si="81"/>
        <v/>
      </c>
      <c r="J227" s="117" t="str">
        <f t="shared" si="82"/>
        <v/>
      </c>
      <c r="K227" s="49"/>
      <c r="L227" s="80" t="s">
        <v>411</v>
      </c>
      <c r="M227" s="205">
        <v>50</v>
      </c>
      <c r="N227" s="89" t="str">
        <f t="shared" si="83"/>
        <v/>
      </c>
      <c r="O227" s="277" t="str">
        <f t="shared" si="84"/>
        <v/>
      </c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4"/>
      <c r="AQ227" s="264"/>
      <c r="AR227" s="264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  <c r="BC227" s="264"/>
    </row>
    <row r="228" spans="1:55" s="28" customFormat="1" ht="33" customHeight="1" x14ac:dyDescent="0.2">
      <c r="A228" s="282">
        <f t="shared" si="74"/>
        <v>195</v>
      </c>
      <c r="B228" s="30" t="s">
        <v>371</v>
      </c>
      <c r="C228" s="58" t="s">
        <v>100</v>
      </c>
      <c r="D228" s="62" t="s">
        <v>390</v>
      </c>
      <c r="E228" s="15"/>
      <c r="F228" s="232"/>
      <c r="G228" s="217"/>
      <c r="H228" s="87" t="str">
        <f t="shared" si="80"/>
        <v/>
      </c>
      <c r="I228" s="274" t="str">
        <f t="shared" si="81"/>
        <v/>
      </c>
      <c r="J228" s="117" t="str">
        <f t="shared" si="82"/>
        <v/>
      </c>
      <c r="K228" s="49"/>
      <c r="L228" s="80" t="s">
        <v>411</v>
      </c>
      <c r="M228" s="205">
        <v>50</v>
      </c>
      <c r="N228" s="89" t="str">
        <f t="shared" si="83"/>
        <v/>
      </c>
      <c r="O228" s="277" t="str">
        <f t="shared" si="84"/>
        <v/>
      </c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264"/>
      <c r="AM228" s="264"/>
      <c r="AN228" s="264"/>
      <c r="AO228" s="264"/>
      <c r="AP228" s="264"/>
      <c r="AQ228" s="264"/>
      <c r="AR228" s="264"/>
      <c r="AS228" s="264"/>
      <c r="AT228" s="264"/>
      <c r="AU228" s="264"/>
      <c r="AV228" s="264"/>
      <c r="AW228" s="264"/>
      <c r="AX228" s="264"/>
      <c r="AY228" s="264"/>
      <c r="AZ228" s="264"/>
      <c r="BA228" s="264"/>
      <c r="BB228" s="264"/>
      <c r="BC228" s="264"/>
    </row>
    <row r="229" spans="1:55" s="28" customFormat="1" ht="33" customHeight="1" x14ac:dyDescent="0.2">
      <c r="A229" s="282">
        <f t="shared" si="74"/>
        <v>196</v>
      </c>
      <c r="B229" s="14" t="s">
        <v>130</v>
      </c>
      <c r="C229" s="58" t="s">
        <v>131</v>
      </c>
      <c r="D229" s="62" t="s">
        <v>390</v>
      </c>
      <c r="E229" s="15"/>
      <c r="F229" s="232"/>
      <c r="G229" s="217"/>
      <c r="H229" s="87" t="str">
        <f t="shared" si="80"/>
        <v/>
      </c>
      <c r="I229" s="274" t="str">
        <f t="shared" si="81"/>
        <v/>
      </c>
      <c r="J229" s="117" t="str">
        <f t="shared" si="82"/>
        <v/>
      </c>
      <c r="K229" s="49"/>
      <c r="L229" s="80" t="s">
        <v>411</v>
      </c>
      <c r="M229" s="205">
        <v>20</v>
      </c>
      <c r="N229" s="89" t="str">
        <f t="shared" si="83"/>
        <v/>
      </c>
      <c r="O229" s="277" t="str">
        <f t="shared" si="84"/>
        <v/>
      </c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264"/>
      <c r="AM229" s="264"/>
      <c r="AN229" s="264"/>
      <c r="AO229" s="264"/>
      <c r="AP229" s="264"/>
      <c r="AQ229" s="264"/>
      <c r="AR229" s="264"/>
      <c r="AS229" s="264"/>
      <c r="AT229" s="264"/>
      <c r="AU229" s="264"/>
      <c r="AV229" s="264"/>
      <c r="AW229" s="264"/>
      <c r="AX229" s="264"/>
      <c r="AY229" s="264"/>
      <c r="AZ229" s="264"/>
      <c r="BA229" s="264"/>
      <c r="BB229" s="264"/>
      <c r="BC229" s="264"/>
    </row>
    <row r="230" spans="1:55" s="28" customFormat="1" ht="33" customHeight="1" thickBot="1" x14ac:dyDescent="0.25">
      <c r="A230" s="282">
        <f t="shared" si="74"/>
        <v>197</v>
      </c>
      <c r="B230" s="14" t="s">
        <v>136</v>
      </c>
      <c r="C230" s="58" t="s">
        <v>135</v>
      </c>
      <c r="D230" s="62" t="s">
        <v>390</v>
      </c>
      <c r="E230" s="15"/>
      <c r="F230" s="232"/>
      <c r="G230" s="217"/>
      <c r="H230" s="87" t="str">
        <f t="shared" si="80"/>
        <v/>
      </c>
      <c r="I230" s="274" t="str">
        <f t="shared" si="81"/>
        <v/>
      </c>
      <c r="J230" s="117" t="str">
        <f>IF(G230=0,"",(H230-(H230*I230)))</f>
        <v/>
      </c>
      <c r="K230" s="49"/>
      <c r="L230" s="80" t="s">
        <v>411</v>
      </c>
      <c r="M230" s="205">
        <v>20</v>
      </c>
      <c r="N230" s="89" t="str">
        <f t="shared" si="83"/>
        <v/>
      </c>
      <c r="O230" s="304" t="str">
        <f t="shared" si="84"/>
        <v/>
      </c>
      <c r="P230" s="264"/>
      <c r="Q230" s="264"/>
      <c r="R230" s="264"/>
      <c r="S230" s="264"/>
      <c r="T230" s="264"/>
      <c r="U230" s="264"/>
      <c r="V230" s="264"/>
      <c r="W230" s="264"/>
      <c r="X230" s="264"/>
      <c r="Y230" s="264"/>
      <c r="Z230" s="264"/>
      <c r="AA230" s="264"/>
      <c r="AB230" s="264"/>
      <c r="AC230" s="264"/>
      <c r="AD230" s="264"/>
      <c r="AE230" s="264"/>
      <c r="AF230" s="264"/>
      <c r="AG230" s="264"/>
      <c r="AH230" s="264"/>
      <c r="AI230" s="264"/>
      <c r="AJ230" s="264"/>
      <c r="AK230" s="264"/>
      <c r="AL230" s="264"/>
      <c r="AM230" s="264"/>
      <c r="AN230" s="264"/>
      <c r="AO230" s="264"/>
      <c r="AP230" s="264"/>
      <c r="AQ230" s="264"/>
      <c r="AR230" s="264"/>
      <c r="AS230" s="264"/>
      <c r="AT230" s="264"/>
      <c r="AU230" s="264"/>
      <c r="AV230" s="264"/>
      <c r="AW230" s="264"/>
      <c r="AX230" s="264"/>
      <c r="AY230" s="264"/>
      <c r="AZ230" s="264"/>
      <c r="BA230" s="264"/>
      <c r="BB230" s="264"/>
      <c r="BC230" s="264"/>
    </row>
    <row r="231" spans="1:55" s="28" customFormat="1" ht="33" customHeight="1" thickBot="1" x14ac:dyDescent="0.3">
      <c r="A231" s="313" t="s">
        <v>574</v>
      </c>
      <c r="B231" s="314"/>
      <c r="C231" s="314"/>
      <c r="D231" s="315"/>
      <c r="E231" s="101"/>
      <c r="F231" s="319" t="s">
        <v>396</v>
      </c>
      <c r="G231" s="320"/>
      <c r="H231" s="320"/>
      <c r="I231" s="320"/>
      <c r="J231" s="321"/>
      <c r="K231" s="113"/>
      <c r="L231" s="316" t="s">
        <v>397</v>
      </c>
      <c r="M231" s="317"/>
      <c r="N231" s="317"/>
      <c r="O231" s="318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264"/>
      <c r="AM231" s="264"/>
      <c r="AN231" s="264"/>
      <c r="AO231" s="264"/>
      <c r="AP231" s="264"/>
      <c r="AQ231" s="264"/>
      <c r="AR231" s="264"/>
      <c r="AS231" s="264"/>
      <c r="AT231" s="264"/>
      <c r="AU231" s="264"/>
      <c r="AV231" s="264"/>
      <c r="AW231" s="264"/>
      <c r="AX231" s="264"/>
      <c r="AY231" s="264"/>
      <c r="AZ231" s="264"/>
      <c r="BA231" s="264"/>
      <c r="BB231" s="264"/>
      <c r="BC231" s="264"/>
    </row>
    <row r="232" spans="1:55" s="28" customFormat="1" ht="43.5" customHeight="1" thickBot="1" x14ac:dyDescent="0.25">
      <c r="A232" s="283" t="s">
        <v>439</v>
      </c>
      <c r="B232" s="103" t="s">
        <v>442</v>
      </c>
      <c r="C232" s="104" t="s">
        <v>0</v>
      </c>
      <c r="D232" s="105" t="s">
        <v>395</v>
      </c>
      <c r="E232" s="102"/>
      <c r="F232" s="106" t="s">
        <v>398</v>
      </c>
      <c r="G232" s="127" t="s">
        <v>399</v>
      </c>
      <c r="H232" s="107" t="s">
        <v>400</v>
      </c>
      <c r="I232" s="108" t="s">
        <v>453</v>
      </c>
      <c r="J232" s="109" t="s">
        <v>401</v>
      </c>
      <c r="K232" s="110"/>
      <c r="L232" s="111" t="s">
        <v>402</v>
      </c>
      <c r="M232" s="112" t="s">
        <v>403</v>
      </c>
      <c r="N232" s="106" t="s">
        <v>401</v>
      </c>
      <c r="O232" s="303" t="s">
        <v>404</v>
      </c>
      <c r="P232" s="264"/>
      <c r="Q232" s="264"/>
      <c r="R232" s="264"/>
      <c r="S232" s="264"/>
      <c r="T232" s="264"/>
      <c r="U232" s="264"/>
      <c r="V232" s="264"/>
      <c r="W232" s="264"/>
      <c r="X232" s="264"/>
      <c r="Y232" s="264"/>
      <c r="Z232" s="264"/>
      <c r="AA232" s="264"/>
      <c r="AB232" s="264"/>
      <c r="AC232" s="264"/>
      <c r="AD232" s="264"/>
      <c r="AE232" s="264"/>
      <c r="AF232" s="264"/>
      <c r="AG232" s="264"/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264"/>
      <c r="AR232" s="264"/>
      <c r="AS232" s="264"/>
      <c r="AT232" s="264"/>
      <c r="AU232" s="264"/>
      <c r="AV232" s="264"/>
      <c r="AW232" s="264"/>
      <c r="AX232" s="264"/>
      <c r="AY232" s="264"/>
      <c r="AZ232" s="264"/>
      <c r="BA232" s="264"/>
      <c r="BB232" s="264"/>
      <c r="BC232" s="264"/>
    </row>
    <row r="233" spans="1:55" s="28" customFormat="1" ht="33" customHeight="1" x14ac:dyDescent="0.2">
      <c r="A233" s="282">
        <f>+A230+1</f>
        <v>198</v>
      </c>
      <c r="B233" s="14" t="s">
        <v>140</v>
      </c>
      <c r="C233" s="58" t="s">
        <v>139</v>
      </c>
      <c r="D233" s="62" t="s">
        <v>390</v>
      </c>
      <c r="E233" s="15"/>
      <c r="F233" s="232"/>
      <c r="G233" s="217"/>
      <c r="H233" s="87" t="str">
        <f t="shared" ref="H233:H241" si="85">IF(G233=0,"",F233/G233)</f>
        <v/>
      </c>
      <c r="I233" s="274" t="str">
        <f t="shared" ref="I233:I248" si="86" xml:space="preserve"> IF($D$299="", "", $D$299)</f>
        <v/>
      </c>
      <c r="J233" s="117" t="str">
        <f t="shared" ref="J233:J248" si="87">IF(G233=0,"",(H233-(H233*I233)))</f>
        <v/>
      </c>
      <c r="K233" s="49"/>
      <c r="L233" s="80" t="s">
        <v>411</v>
      </c>
      <c r="M233" s="205">
        <v>20</v>
      </c>
      <c r="N233" s="89" t="str">
        <f t="shared" ref="N233:N248" si="88">J233</f>
        <v/>
      </c>
      <c r="O233" s="301" t="str">
        <f t="shared" ref="O233:O248" si="89">IF(F233=0,"",(M233*N233))</f>
        <v/>
      </c>
      <c r="P233" s="264"/>
      <c r="Q233" s="264"/>
      <c r="R233" s="264"/>
      <c r="S233" s="264"/>
      <c r="T233" s="264"/>
      <c r="U233" s="264"/>
      <c r="V233" s="264"/>
      <c r="W233" s="264"/>
      <c r="X233" s="264"/>
      <c r="Y233" s="264"/>
      <c r="Z233" s="264"/>
      <c r="AA233" s="264"/>
      <c r="AB233" s="264"/>
      <c r="AC233" s="264"/>
      <c r="AD233" s="264"/>
      <c r="AE233" s="264"/>
      <c r="AF233" s="264"/>
      <c r="AG233" s="264"/>
      <c r="AH233" s="264"/>
      <c r="AI233" s="264"/>
      <c r="AJ233" s="264"/>
      <c r="AK233" s="264"/>
      <c r="AL233" s="264"/>
      <c r="AM233" s="264"/>
      <c r="AN233" s="264"/>
      <c r="AO233" s="264"/>
      <c r="AP233" s="264"/>
      <c r="AQ233" s="264"/>
      <c r="AR233" s="264"/>
      <c r="AS233" s="264"/>
      <c r="AT233" s="264"/>
      <c r="AU233" s="264"/>
      <c r="AV233" s="264"/>
      <c r="AW233" s="264"/>
      <c r="AX233" s="264"/>
      <c r="AY233" s="264"/>
      <c r="AZ233" s="264"/>
      <c r="BA233" s="264"/>
      <c r="BB233" s="264"/>
      <c r="BC233" s="264"/>
    </row>
    <row r="234" spans="1:55" s="28" customFormat="1" ht="33" customHeight="1" x14ac:dyDescent="0.2">
      <c r="A234" s="282">
        <f t="shared" si="74"/>
        <v>199</v>
      </c>
      <c r="B234" s="14" t="s">
        <v>142</v>
      </c>
      <c r="C234" s="58" t="s">
        <v>141</v>
      </c>
      <c r="D234" s="62" t="s">
        <v>390</v>
      </c>
      <c r="E234" s="15"/>
      <c r="F234" s="232"/>
      <c r="G234" s="217"/>
      <c r="H234" s="87" t="str">
        <f t="shared" si="85"/>
        <v/>
      </c>
      <c r="I234" s="274" t="str">
        <f t="shared" si="86"/>
        <v/>
      </c>
      <c r="J234" s="117" t="str">
        <f t="shared" si="87"/>
        <v/>
      </c>
      <c r="K234" s="49"/>
      <c r="L234" s="80" t="s">
        <v>411</v>
      </c>
      <c r="M234" s="205">
        <v>20</v>
      </c>
      <c r="N234" s="89" t="str">
        <f t="shared" si="88"/>
        <v/>
      </c>
      <c r="O234" s="277" t="str">
        <f t="shared" si="89"/>
        <v/>
      </c>
      <c r="P234" s="264"/>
      <c r="Q234" s="264"/>
      <c r="R234" s="264"/>
      <c r="S234" s="264"/>
      <c r="T234" s="264"/>
      <c r="U234" s="264"/>
      <c r="V234" s="264"/>
      <c r="W234" s="264"/>
      <c r="X234" s="264"/>
      <c r="Y234" s="264"/>
      <c r="Z234" s="264"/>
      <c r="AA234" s="264"/>
      <c r="AB234" s="264"/>
      <c r="AC234" s="264"/>
      <c r="AD234" s="264"/>
      <c r="AE234" s="264"/>
      <c r="AF234" s="264"/>
      <c r="AG234" s="264"/>
      <c r="AH234" s="264"/>
      <c r="AI234" s="264"/>
      <c r="AJ234" s="264"/>
      <c r="AK234" s="264"/>
      <c r="AL234" s="264"/>
      <c r="AM234" s="264"/>
      <c r="AN234" s="264"/>
      <c r="AO234" s="264"/>
      <c r="AP234" s="264"/>
      <c r="AQ234" s="264"/>
      <c r="AR234" s="264"/>
      <c r="AS234" s="264"/>
      <c r="AT234" s="264"/>
      <c r="AU234" s="264"/>
      <c r="AV234" s="264"/>
      <c r="AW234" s="264"/>
      <c r="AX234" s="264"/>
      <c r="AY234" s="264"/>
      <c r="AZ234" s="264"/>
      <c r="BA234" s="264"/>
      <c r="BB234" s="264"/>
      <c r="BC234" s="264"/>
    </row>
    <row r="235" spans="1:55" s="28" customFormat="1" ht="33" customHeight="1" x14ac:dyDescent="0.2">
      <c r="A235" s="282">
        <f t="shared" si="74"/>
        <v>200</v>
      </c>
      <c r="B235" s="14" t="s">
        <v>143</v>
      </c>
      <c r="C235" s="58" t="s">
        <v>144</v>
      </c>
      <c r="D235" s="62" t="s">
        <v>390</v>
      </c>
      <c r="E235" s="15"/>
      <c r="F235" s="232"/>
      <c r="G235" s="217"/>
      <c r="H235" s="87" t="str">
        <f t="shared" si="85"/>
        <v/>
      </c>
      <c r="I235" s="274" t="str">
        <f t="shared" si="86"/>
        <v/>
      </c>
      <c r="J235" s="117" t="str">
        <f t="shared" si="87"/>
        <v/>
      </c>
      <c r="K235" s="49"/>
      <c r="L235" s="80" t="s">
        <v>411</v>
      </c>
      <c r="M235" s="205">
        <v>50</v>
      </c>
      <c r="N235" s="89" t="str">
        <f t="shared" si="88"/>
        <v/>
      </c>
      <c r="O235" s="277" t="str">
        <f t="shared" si="89"/>
        <v/>
      </c>
      <c r="P235" s="264"/>
      <c r="Q235" s="264"/>
      <c r="R235" s="264"/>
      <c r="S235" s="264"/>
      <c r="T235" s="264"/>
      <c r="U235" s="264"/>
      <c r="V235" s="264"/>
      <c r="W235" s="264"/>
      <c r="X235" s="264"/>
      <c r="Y235" s="264"/>
      <c r="Z235" s="264"/>
      <c r="AA235" s="264"/>
      <c r="AB235" s="264"/>
      <c r="AC235" s="264"/>
      <c r="AD235" s="264"/>
      <c r="AE235" s="264"/>
      <c r="AF235" s="264"/>
      <c r="AG235" s="264"/>
      <c r="AH235" s="264"/>
      <c r="AI235" s="264"/>
      <c r="AJ235" s="264"/>
      <c r="AK235" s="264"/>
      <c r="AL235" s="264"/>
      <c r="AM235" s="264"/>
      <c r="AN235" s="264"/>
      <c r="AO235" s="264"/>
      <c r="AP235" s="264"/>
      <c r="AQ235" s="264"/>
      <c r="AR235" s="264"/>
      <c r="AS235" s="264"/>
      <c r="AT235" s="264"/>
      <c r="AU235" s="264"/>
      <c r="AV235" s="264"/>
      <c r="AW235" s="264"/>
      <c r="AX235" s="264"/>
      <c r="AY235" s="264"/>
      <c r="AZ235" s="264"/>
      <c r="BA235" s="264"/>
      <c r="BB235" s="264"/>
      <c r="BC235" s="264"/>
    </row>
    <row r="236" spans="1:55" s="28" customFormat="1" ht="33" customHeight="1" x14ac:dyDescent="0.2">
      <c r="A236" s="282">
        <f t="shared" si="74"/>
        <v>201</v>
      </c>
      <c r="B236" s="14" t="s">
        <v>147</v>
      </c>
      <c r="C236" s="58" t="s">
        <v>146</v>
      </c>
      <c r="D236" s="62" t="s">
        <v>390</v>
      </c>
      <c r="E236" s="15"/>
      <c r="F236" s="232"/>
      <c r="G236" s="217"/>
      <c r="H236" s="87" t="str">
        <f t="shared" si="85"/>
        <v/>
      </c>
      <c r="I236" s="274" t="str">
        <f t="shared" si="86"/>
        <v/>
      </c>
      <c r="J236" s="117" t="str">
        <f t="shared" si="87"/>
        <v/>
      </c>
      <c r="K236" s="49"/>
      <c r="L236" s="80" t="s">
        <v>411</v>
      </c>
      <c r="M236" s="205">
        <v>20</v>
      </c>
      <c r="N236" s="89" t="str">
        <f t="shared" si="88"/>
        <v/>
      </c>
      <c r="O236" s="277" t="str">
        <f t="shared" si="89"/>
        <v/>
      </c>
      <c r="P236" s="264"/>
      <c r="Q236" s="264"/>
      <c r="R236" s="264"/>
      <c r="S236" s="264"/>
      <c r="T236" s="264"/>
      <c r="U236" s="264"/>
      <c r="V236" s="264"/>
      <c r="W236" s="264"/>
      <c r="X236" s="264"/>
      <c r="Y236" s="264"/>
      <c r="Z236" s="264"/>
      <c r="AA236" s="264"/>
      <c r="AB236" s="264"/>
      <c r="AC236" s="264"/>
      <c r="AD236" s="264"/>
      <c r="AE236" s="264"/>
      <c r="AF236" s="264"/>
      <c r="AG236" s="264"/>
      <c r="AH236" s="264"/>
      <c r="AI236" s="264"/>
      <c r="AJ236" s="264"/>
      <c r="AK236" s="264"/>
      <c r="AL236" s="264"/>
      <c r="AM236" s="264"/>
      <c r="AN236" s="264"/>
      <c r="AO236" s="264"/>
      <c r="AP236" s="264"/>
      <c r="AQ236" s="264"/>
      <c r="AR236" s="264"/>
      <c r="AS236" s="264"/>
      <c r="AT236" s="264"/>
      <c r="AU236" s="264"/>
      <c r="AV236" s="264"/>
      <c r="AW236" s="264"/>
      <c r="AX236" s="264"/>
      <c r="AY236" s="264"/>
      <c r="AZ236" s="264"/>
      <c r="BA236" s="264"/>
      <c r="BB236" s="264"/>
      <c r="BC236" s="264"/>
    </row>
    <row r="237" spans="1:55" s="28" customFormat="1" ht="33" customHeight="1" x14ac:dyDescent="0.2">
      <c r="A237" s="282">
        <f t="shared" si="74"/>
        <v>202</v>
      </c>
      <c r="B237" s="30" t="s">
        <v>149</v>
      </c>
      <c r="C237" s="58" t="s">
        <v>150</v>
      </c>
      <c r="D237" s="62" t="s">
        <v>390</v>
      </c>
      <c r="E237" s="15"/>
      <c r="F237" s="232"/>
      <c r="G237" s="217"/>
      <c r="H237" s="87" t="str">
        <f t="shared" si="85"/>
        <v/>
      </c>
      <c r="I237" s="274" t="str">
        <f t="shared" si="86"/>
        <v/>
      </c>
      <c r="J237" s="117" t="str">
        <f t="shared" si="87"/>
        <v/>
      </c>
      <c r="K237" s="49"/>
      <c r="L237" s="80" t="s">
        <v>411</v>
      </c>
      <c r="M237" s="205">
        <v>20</v>
      </c>
      <c r="N237" s="89" t="str">
        <f t="shared" si="88"/>
        <v/>
      </c>
      <c r="O237" s="277" t="str">
        <f t="shared" si="89"/>
        <v/>
      </c>
      <c r="P237" s="264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</row>
    <row r="238" spans="1:55" s="28" customFormat="1" ht="33" customHeight="1" x14ac:dyDescent="0.2">
      <c r="A238" s="282">
        <f t="shared" si="74"/>
        <v>203</v>
      </c>
      <c r="B238" s="14" t="s">
        <v>167</v>
      </c>
      <c r="C238" s="58" t="s">
        <v>511</v>
      </c>
      <c r="D238" s="62" t="s">
        <v>390</v>
      </c>
      <c r="E238" s="15"/>
      <c r="F238" s="232"/>
      <c r="G238" s="217"/>
      <c r="H238" s="87" t="str">
        <f t="shared" si="85"/>
        <v/>
      </c>
      <c r="I238" s="274" t="str">
        <f t="shared" si="86"/>
        <v/>
      </c>
      <c r="J238" s="117" t="str">
        <f t="shared" si="87"/>
        <v/>
      </c>
      <c r="K238" s="49"/>
      <c r="L238" s="80" t="s">
        <v>411</v>
      </c>
      <c r="M238" s="205">
        <v>20</v>
      </c>
      <c r="N238" s="89" t="str">
        <f t="shared" si="88"/>
        <v/>
      </c>
      <c r="O238" s="277" t="str">
        <f t="shared" si="89"/>
        <v/>
      </c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264"/>
      <c r="AR238" s="264"/>
      <c r="AS238" s="264"/>
      <c r="AT238" s="264"/>
      <c r="AU238" s="264"/>
      <c r="AV238" s="264"/>
      <c r="AW238" s="264"/>
      <c r="AX238" s="264"/>
      <c r="AY238" s="264"/>
      <c r="AZ238" s="264"/>
      <c r="BA238" s="264"/>
      <c r="BB238" s="264"/>
      <c r="BC238" s="264"/>
    </row>
    <row r="239" spans="1:55" s="28" customFormat="1" ht="33" customHeight="1" x14ac:dyDescent="0.2">
      <c r="A239" s="282">
        <f t="shared" si="74"/>
        <v>204</v>
      </c>
      <c r="B239" s="14" t="s">
        <v>171</v>
      </c>
      <c r="C239" s="58" t="s">
        <v>170</v>
      </c>
      <c r="D239" s="62" t="s">
        <v>390</v>
      </c>
      <c r="E239" s="15"/>
      <c r="F239" s="232"/>
      <c r="G239" s="217"/>
      <c r="H239" s="87" t="str">
        <f t="shared" si="85"/>
        <v/>
      </c>
      <c r="I239" s="274" t="str">
        <f t="shared" si="86"/>
        <v/>
      </c>
      <c r="J239" s="117" t="str">
        <f t="shared" si="87"/>
        <v/>
      </c>
      <c r="K239" s="49"/>
      <c r="L239" s="80" t="s">
        <v>411</v>
      </c>
      <c r="M239" s="205">
        <v>20</v>
      </c>
      <c r="N239" s="89" t="str">
        <f t="shared" si="88"/>
        <v/>
      </c>
      <c r="O239" s="277" t="str">
        <f t="shared" si="89"/>
        <v/>
      </c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264"/>
      <c r="AM239" s="264"/>
      <c r="AN239" s="264"/>
      <c r="AO239" s="264"/>
      <c r="AP239" s="264"/>
      <c r="AQ239" s="264"/>
      <c r="AR239" s="264"/>
      <c r="AS239" s="264"/>
      <c r="AT239" s="264"/>
      <c r="AU239" s="264"/>
      <c r="AV239" s="264"/>
      <c r="AW239" s="264"/>
      <c r="AX239" s="264"/>
      <c r="AY239" s="264"/>
      <c r="AZ239" s="264"/>
      <c r="BA239" s="264"/>
      <c r="BB239" s="264"/>
      <c r="BC239" s="264"/>
    </row>
    <row r="240" spans="1:55" s="28" customFormat="1" ht="33" customHeight="1" x14ac:dyDescent="0.2">
      <c r="A240" s="282">
        <f t="shared" si="74"/>
        <v>205</v>
      </c>
      <c r="B240" s="14" t="s">
        <v>173</v>
      </c>
      <c r="C240" s="58" t="s">
        <v>172</v>
      </c>
      <c r="D240" s="62" t="s">
        <v>390</v>
      </c>
      <c r="E240" s="15"/>
      <c r="F240" s="232"/>
      <c r="G240" s="217"/>
      <c r="H240" s="87" t="str">
        <f t="shared" si="85"/>
        <v/>
      </c>
      <c r="I240" s="274" t="str">
        <f t="shared" si="86"/>
        <v/>
      </c>
      <c r="J240" s="117" t="str">
        <f t="shared" si="87"/>
        <v/>
      </c>
      <c r="K240" s="49"/>
      <c r="L240" s="80" t="s">
        <v>411</v>
      </c>
      <c r="M240" s="205">
        <v>20</v>
      </c>
      <c r="N240" s="89" t="str">
        <f t="shared" si="88"/>
        <v/>
      </c>
      <c r="O240" s="277" t="str">
        <f t="shared" si="89"/>
        <v/>
      </c>
      <c r="P240" s="264"/>
      <c r="Q240" s="264"/>
      <c r="R240" s="264"/>
      <c r="S240" s="264"/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264"/>
      <c r="AR240" s="264"/>
      <c r="AS240" s="264"/>
      <c r="AT240" s="264"/>
      <c r="AU240" s="264"/>
      <c r="AV240" s="264"/>
      <c r="AW240" s="264"/>
      <c r="AX240" s="264"/>
      <c r="AY240" s="264"/>
      <c r="AZ240" s="264"/>
      <c r="BA240" s="264"/>
      <c r="BB240" s="264"/>
      <c r="BC240" s="264"/>
    </row>
    <row r="241" spans="1:55" s="37" customFormat="1" ht="21.75" customHeight="1" x14ac:dyDescent="0.2">
      <c r="A241" s="282">
        <f t="shared" si="74"/>
        <v>206</v>
      </c>
      <c r="B241" s="14" t="s">
        <v>176</v>
      </c>
      <c r="C241" s="58" t="s">
        <v>175</v>
      </c>
      <c r="D241" s="62" t="s">
        <v>390</v>
      </c>
      <c r="E241" s="15"/>
      <c r="F241" s="232"/>
      <c r="G241" s="217"/>
      <c r="H241" s="87" t="str">
        <f t="shared" si="85"/>
        <v/>
      </c>
      <c r="I241" s="274" t="str">
        <f t="shared" si="86"/>
        <v/>
      </c>
      <c r="J241" s="117" t="str">
        <f t="shared" si="87"/>
        <v/>
      </c>
      <c r="K241" s="49"/>
      <c r="L241" s="80" t="s">
        <v>411</v>
      </c>
      <c r="M241" s="205">
        <v>25</v>
      </c>
      <c r="N241" s="89" t="str">
        <f t="shared" si="88"/>
        <v/>
      </c>
      <c r="O241" s="277" t="str">
        <f t="shared" si="89"/>
        <v/>
      </c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  <c r="AJ241" s="265"/>
      <c r="AK241" s="265"/>
      <c r="AL241" s="265"/>
      <c r="AM241" s="265"/>
      <c r="AN241" s="265"/>
      <c r="AO241" s="265"/>
      <c r="AP241" s="265"/>
      <c r="AQ241" s="265"/>
      <c r="AR241" s="265"/>
      <c r="AS241" s="265"/>
      <c r="AT241" s="265"/>
      <c r="AU241" s="265"/>
      <c r="AV241" s="265"/>
      <c r="AW241" s="265"/>
      <c r="AX241" s="265"/>
      <c r="AY241" s="265"/>
      <c r="AZ241" s="265"/>
      <c r="BA241" s="265"/>
      <c r="BB241" s="265"/>
      <c r="BC241" s="265"/>
    </row>
    <row r="242" spans="1:55" s="28" customFormat="1" ht="33" customHeight="1" x14ac:dyDescent="0.2">
      <c r="A242" s="282">
        <f t="shared" si="74"/>
        <v>207</v>
      </c>
      <c r="B242" s="14" t="s">
        <v>178</v>
      </c>
      <c r="C242" s="58" t="s">
        <v>177</v>
      </c>
      <c r="D242" s="62" t="s">
        <v>390</v>
      </c>
      <c r="E242" s="15"/>
      <c r="F242" s="232"/>
      <c r="G242" s="217"/>
      <c r="H242" s="87" t="str">
        <f t="shared" ref="H242:H248" si="90">IF(G242=0,"",F242/G242)</f>
        <v/>
      </c>
      <c r="I242" s="274" t="str">
        <f t="shared" si="86"/>
        <v/>
      </c>
      <c r="J242" s="117" t="str">
        <f t="shared" si="87"/>
        <v/>
      </c>
      <c r="K242" s="49"/>
      <c r="L242" s="80" t="s">
        <v>411</v>
      </c>
      <c r="M242" s="205">
        <v>20</v>
      </c>
      <c r="N242" s="89" t="str">
        <f t="shared" si="88"/>
        <v/>
      </c>
      <c r="O242" s="277" t="str">
        <f t="shared" si="89"/>
        <v/>
      </c>
      <c r="P242" s="264"/>
      <c r="Q242" s="264"/>
      <c r="R242" s="264"/>
      <c r="S242" s="264"/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/>
      <c r="AF242" s="264"/>
      <c r="AG242" s="264"/>
      <c r="AH242" s="264"/>
      <c r="AI242" s="264"/>
      <c r="AJ242" s="264"/>
      <c r="AK242" s="264"/>
      <c r="AL242" s="264"/>
      <c r="AM242" s="264"/>
      <c r="AN242" s="264"/>
      <c r="AO242" s="264"/>
      <c r="AP242" s="264"/>
      <c r="AQ242" s="264"/>
      <c r="AR242" s="264"/>
      <c r="AS242" s="264"/>
      <c r="AT242" s="264"/>
      <c r="AU242" s="264"/>
      <c r="AV242" s="264"/>
      <c r="AW242" s="264"/>
      <c r="AX242" s="264"/>
      <c r="AY242" s="264"/>
      <c r="AZ242" s="264"/>
      <c r="BA242" s="264"/>
      <c r="BB242" s="264"/>
      <c r="BC242" s="264"/>
    </row>
    <row r="243" spans="1:55" s="28" customFormat="1" ht="33" customHeight="1" x14ac:dyDescent="0.2">
      <c r="A243" s="282">
        <f t="shared" si="74"/>
        <v>208</v>
      </c>
      <c r="B243" s="14" t="s">
        <v>205</v>
      </c>
      <c r="C243" s="58" t="s">
        <v>376</v>
      </c>
      <c r="D243" s="62" t="s">
        <v>390</v>
      </c>
      <c r="E243" s="15"/>
      <c r="F243" s="232"/>
      <c r="G243" s="217"/>
      <c r="H243" s="87" t="str">
        <f t="shared" si="90"/>
        <v/>
      </c>
      <c r="I243" s="274" t="str">
        <f t="shared" si="86"/>
        <v/>
      </c>
      <c r="J243" s="117" t="str">
        <f t="shared" si="87"/>
        <v/>
      </c>
      <c r="K243" s="49"/>
      <c r="L243" s="80" t="s">
        <v>411</v>
      </c>
      <c r="M243" s="205">
        <v>25</v>
      </c>
      <c r="N243" s="89" t="str">
        <f t="shared" si="88"/>
        <v/>
      </c>
      <c r="O243" s="277" t="str">
        <f t="shared" si="89"/>
        <v/>
      </c>
      <c r="P243" s="264"/>
      <c r="Q243" s="264"/>
      <c r="R243" s="264"/>
      <c r="S243" s="264"/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  <c r="AD243" s="264"/>
      <c r="AE243" s="264"/>
      <c r="AF243" s="264"/>
      <c r="AG243" s="264"/>
      <c r="AH243" s="264"/>
      <c r="AI243" s="264"/>
      <c r="AJ243" s="264"/>
      <c r="AK243" s="264"/>
      <c r="AL243" s="264"/>
      <c r="AM243" s="264"/>
      <c r="AN243" s="264"/>
      <c r="AO243" s="264"/>
      <c r="AP243" s="264"/>
      <c r="AQ243" s="264"/>
      <c r="AR243" s="264"/>
      <c r="AS243" s="264"/>
      <c r="AT243" s="264"/>
      <c r="AU243" s="264"/>
      <c r="AV243" s="264"/>
      <c r="AW243" s="264"/>
      <c r="AX243" s="264"/>
      <c r="AY243" s="264"/>
      <c r="AZ243" s="264"/>
      <c r="BA243" s="264"/>
      <c r="BB243" s="264"/>
      <c r="BC243" s="264"/>
    </row>
    <row r="244" spans="1:55" s="37" customFormat="1" ht="23.25" customHeight="1" x14ac:dyDescent="0.2">
      <c r="A244" s="282">
        <f t="shared" si="74"/>
        <v>209</v>
      </c>
      <c r="B244" s="29" t="s">
        <v>358</v>
      </c>
      <c r="C244" s="58" t="s">
        <v>213</v>
      </c>
      <c r="D244" s="62" t="s">
        <v>390</v>
      </c>
      <c r="E244" s="15"/>
      <c r="F244" s="232"/>
      <c r="G244" s="217"/>
      <c r="H244" s="87" t="str">
        <f t="shared" si="90"/>
        <v/>
      </c>
      <c r="I244" s="274" t="str">
        <f t="shared" si="86"/>
        <v/>
      </c>
      <c r="J244" s="117" t="str">
        <f t="shared" si="87"/>
        <v/>
      </c>
      <c r="K244" s="49"/>
      <c r="L244" s="80" t="s">
        <v>411</v>
      </c>
      <c r="M244" s="205">
        <v>20</v>
      </c>
      <c r="N244" s="89" t="str">
        <f t="shared" si="88"/>
        <v/>
      </c>
      <c r="O244" s="277" t="str">
        <f t="shared" si="89"/>
        <v/>
      </c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265"/>
      <c r="AM244" s="265"/>
      <c r="AN244" s="265"/>
      <c r="AO244" s="265"/>
      <c r="AP244" s="265"/>
      <c r="AQ244" s="265"/>
      <c r="AR244" s="265"/>
      <c r="AS244" s="265"/>
      <c r="AT244" s="265"/>
      <c r="AU244" s="265"/>
      <c r="AV244" s="265"/>
      <c r="AW244" s="265"/>
      <c r="AX244" s="265"/>
      <c r="AY244" s="265"/>
      <c r="AZ244" s="265"/>
      <c r="BA244" s="265"/>
      <c r="BB244" s="265"/>
      <c r="BC244" s="265"/>
    </row>
    <row r="245" spans="1:55" s="28" customFormat="1" ht="33" customHeight="1" x14ac:dyDescent="0.2">
      <c r="A245" s="282">
        <f t="shared" si="74"/>
        <v>210</v>
      </c>
      <c r="B245" s="38" t="s">
        <v>359</v>
      </c>
      <c r="C245" s="58" t="s">
        <v>512</v>
      </c>
      <c r="D245" s="62" t="s">
        <v>390</v>
      </c>
      <c r="E245" s="15"/>
      <c r="F245" s="232"/>
      <c r="G245" s="217"/>
      <c r="H245" s="87" t="str">
        <f t="shared" si="90"/>
        <v/>
      </c>
      <c r="I245" s="274" t="str">
        <f t="shared" si="86"/>
        <v/>
      </c>
      <c r="J245" s="117" t="str">
        <f t="shared" si="87"/>
        <v/>
      </c>
      <c r="K245" s="49"/>
      <c r="L245" s="80" t="s">
        <v>422</v>
      </c>
      <c r="M245" s="205">
        <v>15</v>
      </c>
      <c r="N245" s="89" t="str">
        <f t="shared" si="88"/>
        <v/>
      </c>
      <c r="O245" s="277" t="str">
        <f t="shared" si="89"/>
        <v/>
      </c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4"/>
      <c r="AQ245" s="264"/>
      <c r="AR245" s="264"/>
      <c r="AS245" s="264"/>
      <c r="AT245" s="264"/>
      <c r="AU245" s="264"/>
      <c r="AV245" s="264"/>
      <c r="AW245" s="264"/>
      <c r="AX245" s="264"/>
      <c r="AY245" s="264"/>
      <c r="AZ245" s="264"/>
      <c r="BA245" s="264"/>
      <c r="BB245" s="264"/>
      <c r="BC245" s="264"/>
    </row>
    <row r="246" spans="1:55" s="28" customFormat="1" ht="33" customHeight="1" x14ac:dyDescent="0.2">
      <c r="A246" s="282">
        <f t="shared" si="74"/>
        <v>211</v>
      </c>
      <c r="B246" s="14" t="s">
        <v>223</v>
      </c>
      <c r="C246" s="58" t="s">
        <v>513</v>
      </c>
      <c r="D246" s="62" t="s">
        <v>390</v>
      </c>
      <c r="E246" s="15"/>
      <c r="F246" s="232"/>
      <c r="G246" s="217"/>
      <c r="H246" s="87" t="str">
        <f t="shared" si="90"/>
        <v/>
      </c>
      <c r="I246" s="274" t="str">
        <f t="shared" si="86"/>
        <v/>
      </c>
      <c r="J246" s="117" t="str">
        <f t="shared" si="87"/>
        <v/>
      </c>
      <c r="K246" s="49"/>
      <c r="L246" s="80" t="s">
        <v>411</v>
      </c>
      <c r="M246" s="205">
        <v>20</v>
      </c>
      <c r="N246" s="89" t="str">
        <f t="shared" si="88"/>
        <v/>
      </c>
      <c r="O246" s="277" t="str">
        <f t="shared" si="89"/>
        <v/>
      </c>
      <c r="P246" s="264"/>
      <c r="Q246" s="264"/>
      <c r="R246" s="264"/>
      <c r="S246" s="264"/>
      <c r="T246" s="264"/>
      <c r="U246" s="264"/>
      <c r="V246" s="264"/>
      <c r="W246" s="264"/>
      <c r="X246" s="264"/>
      <c r="Y246" s="264"/>
      <c r="Z246" s="264"/>
      <c r="AA246" s="264"/>
      <c r="AB246" s="264"/>
      <c r="AC246" s="264"/>
      <c r="AD246" s="264"/>
      <c r="AE246" s="264"/>
      <c r="AF246" s="264"/>
      <c r="AG246" s="264"/>
      <c r="AH246" s="264"/>
      <c r="AI246" s="264"/>
      <c r="AJ246" s="264"/>
      <c r="AK246" s="264"/>
      <c r="AL246" s="264"/>
      <c r="AM246" s="264"/>
      <c r="AN246" s="264"/>
      <c r="AO246" s="264"/>
      <c r="AP246" s="264"/>
      <c r="AQ246" s="264"/>
      <c r="AR246" s="264"/>
      <c r="AS246" s="264"/>
      <c r="AT246" s="264"/>
      <c r="AU246" s="264"/>
      <c r="AV246" s="264"/>
      <c r="AW246" s="264"/>
      <c r="AX246" s="264"/>
      <c r="AY246" s="264"/>
      <c r="AZ246" s="264"/>
      <c r="BA246" s="264"/>
      <c r="BB246" s="264"/>
      <c r="BC246" s="264"/>
    </row>
    <row r="247" spans="1:55" s="28" customFormat="1" ht="33" customHeight="1" x14ac:dyDescent="0.2">
      <c r="A247" s="282">
        <f t="shared" si="74"/>
        <v>212</v>
      </c>
      <c r="B247" s="14" t="s">
        <v>247</v>
      </c>
      <c r="C247" s="58" t="s">
        <v>246</v>
      </c>
      <c r="D247" s="62" t="s">
        <v>390</v>
      </c>
      <c r="E247" s="15"/>
      <c r="F247" s="232"/>
      <c r="G247" s="217"/>
      <c r="H247" s="87" t="str">
        <f t="shared" si="90"/>
        <v/>
      </c>
      <c r="I247" s="274" t="str">
        <f t="shared" si="86"/>
        <v/>
      </c>
      <c r="J247" s="117" t="str">
        <f t="shared" si="87"/>
        <v/>
      </c>
      <c r="K247" s="49"/>
      <c r="L247" s="80" t="s">
        <v>411</v>
      </c>
      <c r="M247" s="205">
        <v>25</v>
      </c>
      <c r="N247" s="89" t="str">
        <f t="shared" si="88"/>
        <v/>
      </c>
      <c r="O247" s="277" t="str">
        <f t="shared" si="89"/>
        <v/>
      </c>
      <c r="P247" s="264"/>
      <c r="Q247" s="264"/>
      <c r="R247" s="264"/>
      <c r="S247" s="264"/>
      <c r="T247" s="264"/>
      <c r="U247" s="264"/>
      <c r="V247" s="264"/>
      <c r="W247" s="264"/>
      <c r="X247" s="264"/>
      <c r="Y247" s="264"/>
      <c r="Z247" s="264"/>
      <c r="AA247" s="264"/>
      <c r="AB247" s="264"/>
      <c r="AC247" s="264"/>
      <c r="AD247" s="264"/>
      <c r="AE247" s="264"/>
      <c r="AF247" s="264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4"/>
      <c r="AQ247" s="264"/>
      <c r="AR247" s="264"/>
      <c r="AS247" s="264"/>
      <c r="AT247" s="264"/>
      <c r="AU247" s="264"/>
      <c r="AV247" s="264"/>
      <c r="AW247" s="264"/>
      <c r="AX247" s="264"/>
      <c r="AY247" s="264"/>
      <c r="AZ247" s="264"/>
      <c r="BA247" s="264"/>
      <c r="BB247" s="264"/>
      <c r="BC247" s="264"/>
    </row>
    <row r="248" spans="1:55" s="28" customFormat="1" ht="33" customHeight="1" thickBot="1" x14ac:dyDescent="0.25">
      <c r="A248" s="282">
        <f t="shared" si="74"/>
        <v>213</v>
      </c>
      <c r="B248" s="14" t="s">
        <v>249</v>
      </c>
      <c r="C248" s="58" t="s">
        <v>248</v>
      </c>
      <c r="D248" s="62" t="s">
        <v>390</v>
      </c>
      <c r="E248" s="15"/>
      <c r="F248" s="232"/>
      <c r="G248" s="217"/>
      <c r="H248" s="87" t="str">
        <f t="shared" si="90"/>
        <v/>
      </c>
      <c r="I248" s="274" t="str">
        <f t="shared" si="86"/>
        <v/>
      </c>
      <c r="J248" s="117" t="str">
        <f t="shared" si="87"/>
        <v/>
      </c>
      <c r="K248" s="49"/>
      <c r="L248" s="80" t="s">
        <v>411</v>
      </c>
      <c r="M248" s="205">
        <v>25</v>
      </c>
      <c r="N248" s="89" t="str">
        <f t="shared" si="88"/>
        <v/>
      </c>
      <c r="O248" s="304" t="str">
        <f t="shared" si="89"/>
        <v/>
      </c>
      <c r="P248" s="264"/>
      <c r="Q248" s="264"/>
      <c r="R248" s="264"/>
      <c r="S248" s="264"/>
      <c r="T248" s="264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64"/>
      <c r="AG248" s="264"/>
      <c r="AH248" s="264"/>
      <c r="AI248" s="264"/>
      <c r="AJ248" s="264"/>
      <c r="AK248" s="264"/>
      <c r="AL248" s="264"/>
      <c r="AM248" s="264"/>
      <c r="AN248" s="264"/>
      <c r="AO248" s="264"/>
      <c r="AP248" s="264"/>
      <c r="AQ248" s="264"/>
      <c r="AR248" s="264"/>
      <c r="AS248" s="264"/>
      <c r="AT248" s="264"/>
      <c r="AU248" s="264"/>
      <c r="AV248" s="264"/>
      <c r="AW248" s="264"/>
      <c r="AX248" s="264"/>
      <c r="AY248" s="264"/>
      <c r="AZ248" s="264"/>
      <c r="BA248" s="264"/>
      <c r="BB248" s="264"/>
      <c r="BC248" s="264"/>
    </row>
    <row r="249" spans="1:55" s="28" customFormat="1" ht="33" customHeight="1" thickBot="1" x14ac:dyDescent="0.3">
      <c r="A249" s="313" t="s">
        <v>574</v>
      </c>
      <c r="B249" s="314"/>
      <c r="C249" s="314"/>
      <c r="D249" s="315"/>
      <c r="E249" s="101"/>
      <c r="F249" s="319" t="s">
        <v>396</v>
      </c>
      <c r="G249" s="320"/>
      <c r="H249" s="320"/>
      <c r="I249" s="320"/>
      <c r="J249" s="321"/>
      <c r="K249" s="113"/>
      <c r="L249" s="316" t="s">
        <v>397</v>
      </c>
      <c r="M249" s="317"/>
      <c r="N249" s="317"/>
      <c r="O249" s="318"/>
      <c r="P249" s="264"/>
      <c r="Q249" s="264"/>
      <c r="R249" s="264"/>
      <c r="S249" s="264"/>
      <c r="T249" s="264"/>
      <c r="U249" s="264"/>
      <c r="V249" s="264"/>
      <c r="W249" s="264"/>
      <c r="X249" s="264"/>
      <c r="Y249" s="264"/>
      <c r="Z249" s="264"/>
      <c r="AA249" s="264"/>
      <c r="AB249" s="264"/>
      <c r="AC249" s="264"/>
      <c r="AD249" s="264"/>
      <c r="AE249" s="264"/>
      <c r="AF249" s="264"/>
      <c r="AG249" s="264"/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264"/>
      <c r="AR249" s="264"/>
      <c r="AS249" s="264"/>
      <c r="AT249" s="264"/>
      <c r="AU249" s="264"/>
      <c r="AV249" s="264"/>
      <c r="AW249" s="264"/>
      <c r="AX249" s="264"/>
      <c r="AY249" s="264"/>
      <c r="AZ249" s="264"/>
      <c r="BA249" s="264"/>
      <c r="BB249" s="264"/>
      <c r="BC249" s="264"/>
    </row>
    <row r="250" spans="1:55" s="28" customFormat="1" ht="40.5" customHeight="1" thickBot="1" x14ac:dyDescent="0.25">
      <c r="A250" s="283" t="s">
        <v>439</v>
      </c>
      <c r="B250" s="103" t="s">
        <v>442</v>
      </c>
      <c r="C250" s="104" t="s">
        <v>0</v>
      </c>
      <c r="D250" s="105" t="s">
        <v>395</v>
      </c>
      <c r="E250" s="102"/>
      <c r="F250" s="106" t="s">
        <v>398</v>
      </c>
      <c r="G250" s="127" t="s">
        <v>399</v>
      </c>
      <c r="H250" s="107" t="s">
        <v>400</v>
      </c>
      <c r="I250" s="108" t="s">
        <v>453</v>
      </c>
      <c r="J250" s="109" t="s">
        <v>401</v>
      </c>
      <c r="K250" s="110"/>
      <c r="L250" s="111" t="s">
        <v>402</v>
      </c>
      <c r="M250" s="112" t="s">
        <v>403</v>
      </c>
      <c r="N250" s="106" t="s">
        <v>401</v>
      </c>
      <c r="O250" s="302" t="s">
        <v>404</v>
      </c>
      <c r="P250" s="264"/>
      <c r="Q250" s="264"/>
      <c r="R250" s="264"/>
      <c r="S250" s="264"/>
      <c r="T250" s="264"/>
      <c r="U250" s="264"/>
      <c r="V250" s="264"/>
      <c r="W250" s="264"/>
      <c r="X250" s="264"/>
      <c r="Y250" s="264"/>
      <c r="Z250" s="264"/>
      <c r="AA250" s="264"/>
      <c r="AB250" s="264"/>
      <c r="AC250" s="264"/>
      <c r="AD250" s="264"/>
      <c r="AE250" s="264"/>
      <c r="AF250" s="264"/>
      <c r="AG250" s="264"/>
      <c r="AH250" s="264"/>
      <c r="AI250" s="264"/>
      <c r="AJ250" s="264"/>
      <c r="AK250" s="264"/>
      <c r="AL250" s="264"/>
      <c r="AM250" s="264"/>
      <c r="AN250" s="264"/>
      <c r="AO250" s="264"/>
      <c r="AP250" s="264"/>
      <c r="AQ250" s="264"/>
      <c r="AR250" s="264"/>
      <c r="AS250" s="264"/>
      <c r="AT250" s="264"/>
      <c r="AU250" s="264"/>
      <c r="AV250" s="264"/>
      <c r="AW250" s="264"/>
      <c r="AX250" s="264"/>
      <c r="AY250" s="264"/>
      <c r="AZ250" s="264"/>
      <c r="BA250" s="264"/>
      <c r="BB250" s="264"/>
      <c r="BC250" s="264"/>
    </row>
    <row r="251" spans="1:55" s="37" customFormat="1" ht="27.75" customHeight="1" x14ac:dyDescent="0.2">
      <c r="A251" s="282">
        <f>+A248+1</f>
        <v>214</v>
      </c>
      <c r="B251" s="14" t="s">
        <v>251</v>
      </c>
      <c r="C251" s="58" t="s">
        <v>250</v>
      </c>
      <c r="D251" s="62" t="s">
        <v>390</v>
      </c>
      <c r="E251" s="15"/>
      <c r="F251" s="232"/>
      <c r="G251" s="217"/>
      <c r="H251" s="87" t="str">
        <f>IF(G251=0,"",F251/G251)</f>
        <v/>
      </c>
      <c r="I251" s="274" t="str">
        <f t="shared" ref="I251:I268" si="91" xml:space="preserve"> IF($D$299="", "", $D$299)</f>
        <v/>
      </c>
      <c r="J251" s="117" t="str">
        <f t="shared" ref="J251:J267" si="92">IF(G251=0,"",(H251-(H251*I251)))</f>
        <v/>
      </c>
      <c r="K251" s="49"/>
      <c r="L251" s="80" t="s">
        <v>411</v>
      </c>
      <c r="M251" s="205">
        <v>50</v>
      </c>
      <c r="N251" s="89" t="str">
        <f t="shared" ref="N251:N268" si="93">J251</f>
        <v/>
      </c>
      <c r="O251" s="301" t="str">
        <f t="shared" ref="O251:O268" si="94">IF(F251=0,"",(M251*N251))</f>
        <v/>
      </c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  <c r="AJ251" s="265"/>
      <c r="AK251" s="265"/>
      <c r="AL251" s="265"/>
      <c r="AM251" s="265"/>
      <c r="AN251" s="265"/>
      <c r="AO251" s="265"/>
      <c r="AP251" s="265"/>
      <c r="AQ251" s="265"/>
      <c r="AR251" s="265"/>
      <c r="AS251" s="265"/>
      <c r="AT251" s="265"/>
      <c r="AU251" s="265"/>
      <c r="AV251" s="265"/>
      <c r="AW251" s="265"/>
      <c r="AX251" s="265"/>
      <c r="AY251" s="265"/>
      <c r="AZ251" s="265"/>
      <c r="BA251" s="265"/>
      <c r="BB251" s="265"/>
      <c r="BC251" s="265"/>
    </row>
    <row r="252" spans="1:55" s="28" customFormat="1" ht="33" customHeight="1" x14ac:dyDescent="0.2">
      <c r="A252" s="282">
        <f t="shared" si="74"/>
        <v>215</v>
      </c>
      <c r="B252" s="14" t="s">
        <v>253</v>
      </c>
      <c r="C252" s="58" t="s">
        <v>252</v>
      </c>
      <c r="D252" s="62" t="s">
        <v>390</v>
      </c>
      <c r="E252" s="15"/>
      <c r="F252" s="232"/>
      <c r="G252" s="217"/>
      <c r="H252" s="87" t="str">
        <f t="shared" ref="H252:H260" si="95">IF(G252=0,"",F252/G252)</f>
        <v/>
      </c>
      <c r="I252" s="274" t="str">
        <f t="shared" si="91"/>
        <v/>
      </c>
      <c r="J252" s="117" t="str">
        <f t="shared" si="92"/>
        <v/>
      </c>
      <c r="K252" s="49"/>
      <c r="L252" s="80" t="s">
        <v>411</v>
      </c>
      <c r="M252" s="205">
        <v>50</v>
      </c>
      <c r="N252" s="89" t="str">
        <f t="shared" si="93"/>
        <v/>
      </c>
      <c r="O252" s="277" t="str">
        <f t="shared" si="94"/>
        <v/>
      </c>
      <c r="P252" s="264"/>
      <c r="Q252" s="264"/>
      <c r="R252" s="264"/>
      <c r="S252" s="264"/>
      <c r="T252" s="264"/>
      <c r="U252" s="264"/>
      <c r="V252" s="264"/>
      <c r="W252" s="264"/>
      <c r="X252" s="264"/>
      <c r="Y252" s="264"/>
      <c r="Z252" s="264"/>
      <c r="AA252" s="264"/>
      <c r="AB252" s="264"/>
      <c r="AC252" s="264"/>
      <c r="AD252" s="264"/>
      <c r="AE252" s="264"/>
      <c r="AF252" s="264"/>
      <c r="AG252" s="264"/>
      <c r="AH252" s="264"/>
      <c r="AI252" s="264"/>
      <c r="AJ252" s="264"/>
      <c r="AK252" s="264"/>
      <c r="AL252" s="264"/>
      <c r="AM252" s="264"/>
      <c r="AN252" s="264"/>
      <c r="AO252" s="264"/>
      <c r="AP252" s="264"/>
      <c r="AQ252" s="264"/>
      <c r="AR252" s="264"/>
      <c r="AS252" s="264"/>
      <c r="AT252" s="264"/>
      <c r="AU252" s="264"/>
      <c r="AV252" s="264"/>
      <c r="AW252" s="264"/>
      <c r="AX252" s="264"/>
      <c r="AY252" s="264"/>
      <c r="AZ252" s="264"/>
      <c r="BA252" s="264"/>
      <c r="BB252" s="264"/>
      <c r="BC252" s="264"/>
    </row>
    <row r="253" spans="1:55" s="28" customFormat="1" ht="33" customHeight="1" x14ac:dyDescent="0.2">
      <c r="A253" s="282">
        <f t="shared" si="74"/>
        <v>216</v>
      </c>
      <c r="B253" s="14" t="s">
        <v>255</v>
      </c>
      <c r="C253" s="58" t="s">
        <v>254</v>
      </c>
      <c r="D253" s="62" t="s">
        <v>390</v>
      </c>
      <c r="E253" s="15"/>
      <c r="F253" s="232"/>
      <c r="G253" s="217"/>
      <c r="H253" s="87" t="str">
        <f t="shared" si="95"/>
        <v/>
      </c>
      <c r="I253" s="274" t="str">
        <f t="shared" si="91"/>
        <v/>
      </c>
      <c r="J253" s="117" t="str">
        <f t="shared" si="92"/>
        <v/>
      </c>
      <c r="K253" s="49"/>
      <c r="L253" s="80" t="s">
        <v>411</v>
      </c>
      <c r="M253" s="205">
        <v>50</v>
      </c>
      <c r="N253" s="89" t="str">
        <f t="shared" si="93"/>
        <v/>
      </c>
      <c r="O253" s="277" t="str">
        <f t="shared" si="94"/>
        <v/>
      </c>
      <c r="P253" s="264"/>
      <c r="Q253" s="264"/>
      <c r="R253" s="264"/>
      <c r="S253" s="264"/>
      <c r="T253" s="264"/>
      <c r="U253" s="264"/>
      <c r="V253" s="264"/>
      <c r="W253" s="264"/>
      <c r="X253" s="264"/>
      <c r="Y253" s="264"/>
      <c r="Z253" s="264"/>
      <c r="AA253" s="264"/>
      <c r="AB253" s="264"/>
      <c r="AC253" s="264"/>
      <c r="AD253" s="264"/>
      <c r="AE253" s="264"/>
      <c r="AF253" s="264"/>
      <c r="AG253" s="264"/>
      <c r="AH253" s="264"/>
      <c r="AI253" s="264"/>
      <c r="AJ253" s="264"/>
      <c r="AK253" s="264"/>
      <c r="AL253" s="264"/>
      <c r="AM253" s="264"/>
      <c r="AN253" s="264"/>
      <c r="AO253" s="264"/>
      <c r="AP253" s="264"/>
      <c r="AQ253" s="264"/>
      <c r="AR253" s="264"/>
      <c r="AS253" s="264"/>
      <c r="AT253" s="264"/>
      <c r="AU253" s="264"/>
      <c r="AV253" s="264"/>
      <c r="AW253" s="264"/>
      <c r="AX253" s="264"/>
      <c r="AY253" s="264"/>
      <c r="AZ253" s="264"/>
      <c r="BA253" s="264"/>
      <c r="BB253" s="264"/>
      <c r="BC253" s="264"/>
    </row>
    <row r="254" spans="1:55" s="28" customFormat="1" ht="33" customHeight="1" x14ac:dyDescent="0.2">
      <c r="A254" s="282">
        <f t="shared" si="74"/>
        <v>217</v>
      </c>
      <c r="B254" s="14" t="s">
        <v>257</v>
      </c>
      <c r="C254" s="58" t="s">
        <v>256</v>
      </c>
      <c r="D254" s="62" t="s">
        <v>390</v>
      </c>
      <c r="E254" s="15"/>
      <c r="F254" s="232"/>
      <c r="G254" s="217"/>
      <c r="H254" s="87" t="str">
        <f t="shared" si="95"/>
        <v/>
      </c>
      <c r="I254" s="274" t="str">
        <f t="shared" si="91"/>
        <v/>
      </c>
      <c r="J254" s="117" t="str">
        <f t="shared" si="92"/>
        <v/>
      </c>
      <c r="K254" s="49"/>
      <c r="L254" s="80" t="s">
        <v>411</v>
      </c>
      <c r="M254" s="205">
        <v>50</v>
      </c>
      <c r="N254" s="89" t="str">
        <f t="shared" si="93"/>
        <v/>
      </c>
      <c r="O254" s="277" t="str">
        <f t="shared" si="94"/>
        <v/>
      </c>
      <c r="P254" s="264"/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264"/>
      <c r="AH254" s="264"/>
      <c r="AI254" s="264"/>
      <c r="AJ254" s="264"/>
      <c r="AK254" s="264"/>
      <c r="AL254" s="264"/>
      <c r="AM254" s="264"/>
      <c r="AN254" s="264"/>
      <c r="AO254" s="264"/>
      <c r="AP254" s="264"/>
      <c r="AQ254" s="264"/>
      <c r="AR254" s="264"/>
      <c r="AS254" s="264"/>
      <c r="AT254" s="264"/>
      <c r="AU254" s="264"/>
      <c r="AV254" s="264"/>
      <c r="AW254" s="264"/>
      <c r="AX254" s="264"/>
      <c r="AY254" s="264"/>
      <c r="AZ254" s="264"/>
      <c r="BA254" s="264"/>
      <c r="BB254" s="264"/>
      <c r="BC254" s="264"/>
    </row>
    <row r="255" spans="1:55" s="28" customFormat="1" ht="33" customHeight="1" x14ac:dyDescent="0.2">
      <c r="A255" s="282">
        <f t="shared" si="74"/>
        <v>218</v>
      </c>
      <c r="B255" s="14" t="s">
        <v>238</v>
      </c>
      <c r="C255" s="58" t="s">
        <v>237</v>
      </c>
      <c r="D255" s="62" t="s">
        <v>390</v>
      </c>
      <c r="E255" s="15"/>
      <c r="F255" s="232"/>
      <c r="G255" s="217"/>
      <c r="H255" s="87" t="str">
        <f t="shared" si="95"/>
        <v/>
      </c>
      <c r="I255" s="274" t="str">
        <f t="shared" si="91"/>
        <v/>
      </c>
      <c r="J255" s="117" t="str">
        <f t="shared" si="92"/>
        <v/>
      </c>
      <c r="K255" s="49"/>
      <c r="L255" s="80" t="s">
        <v>411</v>
      </c>
      <c r="M255" s="205">
        <v>15</v>
      </c>
      <c r="N255" s="89" t="str">
        <f t="shared" si="93"/>
        <v/>
      </c>
      <c r="O255" s="277" t="str">
        <f t="shared" si="94"/>
        <v/>
      </c>
      <c r="P255" s="264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  <c r="AD255" s="264"/>
      <c r="AE255" s="264"/>
      <c r="AF255" s="264"/>
      <c r="AG255" s="264"/>
      <c r="AH255" s="264"/>
      <c r="AI255" s="264"/>
      <c r="AJ255" s="264"/>
      <c r="AK255" s="264"/>
      <c r="AL255" s="264"/>
      <c r="AM255" s="264"/>
      <c r="AN255" s="264"/>
      <c r="AO255" s="264"/>
      <c r="AP255" s="264"/>
      <c r="AQ255" s="264"/>
      <c r="AR255" s="264"/>
      <c r="AS255" s="264"/>
      <c r="AT255" s="264"/>
      <c r="AU255" s="264"/>
      <c r="AV255" s="264"/>
      <c r="AW255" s="264"/>
      <c r="AX255" s="264"/>
      <c r="AY255" s="264"/>
      <c r="AZ255" s="264"/>
      <c r="BA255" s="264"/>
      <c r="BB255" s="264"/>
      <c r="BC255" s="264"/>
    </row>
    <row r="256" spans="1:55" s="28" customFormat="1" ht="33" customHeight="1" x14ac:dyDescent="0.2">
      <c r="A256" s="282">
        <f t="shared" si="74"/>
        <v>219</v>
      </c>
      <c r="B256" s="14" t="s">
        <v>242</v>
      </c>
      <c r="C256" s="58" t="s">
        <v>514</v>
      </c>
      <c r="D256" s="62" t="s">
        <v>390</v>
      </c>
      <c r="E256" s="15"/>
      <c r="F256" s="232"/>
      <c r="G256" s="217"/>
      <c r="H256" s="87" t="str">
        <f t="shared" si="95"/>
        <v/>
      </c>
      <c r="I256" s="274" t="str">
        <f t="shared" si="91"/>
        <v/>
      </c>
      <c r="J256" s="117" t="str">
        <f t="shared" si="92"/>
        <v/>
      </c>
      <c r="K256" s="49"/>
      <c r="L256" s="80" t="s">
        <v>411</v>
      </c>
      <c r="M256" s="205">
        <v>20</v>
      </c>
      <c r="N256" s="89" t="str">
        <f t="shared" si="93"/>
        <v/>
      </c>
      <c r="O256" s="277" t="str">
        <f t="shared" si="94"/>
        <v/>
      </c>
      <c r="P256" s="264"/>
      <c r="Q256" s="264"/>
      <c r="R256" s="264"/>
      <c r="S256" s="264"/>
      <c r="T256" s="264"/>
      <c r="U256" s="264"/>
      <c r="V256" s="264"/>
      <c r="W256" s="264"/>
      <c r="X256" s="264"/>
      <c r="Y256" s="264"/>
      <c r="Z256" s="264"/>
      <c r="AA256" s="264"/>
      <c r="AB256" s="264"/>
      <c r="AC256" s="264"/>
      <c r="AD256" s="264"/>
      <c r="AE256" s="264"/>
      <c r="AF256" s="264"/>
      <c r="AG256" s="264"/>
      <c r="AH256" s="264"/>
      <c r="AI256" s="264"/>
      <c r="AJ256" s="264"/>
      <c r="AK256" s="264"/>
      <c r="AL256" s="264"/>
      <c r="AM256" s="264"/>
      <c r="AN256" s="264"/>
      <c r="AO256" s="264"/>
      <c r="AP256" s="264"/>
      <c r="AQ256" s="264"/>
      <c r="AR256" s="264"/>
      <c r="AS256" s="264"/>
      <c r="AT256" s="264"/>
      <c r="AU256" s="264"/>
      <c r="AV256" s="264"/>
      <c r="AW256" s="264"/>
      <c r="AX256" s="264"/>
      <c r="AY256" s="264"/>
      <c r="AZ256" s="264"/>
      <c r="BA256" s="264"/>
      <c r="BB256" s="264"/>
      <c r="BC256" s="264"/>
    </row>
    <row r="257" spans="1:55" s="28" customFormat="1" ht="33" customHeight="1" x14ac:dyDescent="0.2">
      <c r="A257" s="282">
        <f t="shared" si="74"/>
        <v>220</v>
      </c>
      <c r="B257" s="14" t="s">
        <v>244</v>
      </c>
      <c r="C257" s="58" t="s">
        <v>243</v>
      </c>
      <c r="D257" s="62" t="s">
        <v>390</v>
      </c>
      <c r="E257" s="15"/>
      <c r="F257" s="232"/>
      <c r="G257" s="217"/>
      <c r="H257" s="87" t="str">
        <f t="shared" si="95"/>
        <v/>
      </c>
      <c r="I257" s="274" t="str">
        <f t="shared" si="91"/>
        <v/>
      </c>
      <c r="J257" s="117" t="str">
        <f t="shared" si="92"/>
        <v/>
      </c>
      <c r="K257" s="49"/>
      <c r="L257" s="80" t="s">
        <v>411</v>
      </c>
      <c r="M257" s="205">
        <v>20</v>
      </c>
      <c r="N257" s="89" t="str">
        <f t="shared" si="93"/>
        <v/>
      </c>
      <c r="O257" s="277" t="str">
        <f t="shared" si="94"/>
        <v/>
      </c>
      <c r="P257" s="264"/>
      <c r="Q257" s="264"/>
      <c r="R257" s="264"/>
      <c r="S257" s="264"/>
      <c r="T257" s="264"/>
      <c r="U257" s="264"/>
      <c r="V257" s="264"/>
      <c r="W257" s="264"/>
      <c r="X257" s="264"/>
      <c r="Y257" s="264"/>
      <c r="Z257" s="264"/>
      <c r="AA257" s="264"/>
      <c r="AB257" s="264"/>
      <c r="AC257" s="264"/>
      <c r="AD257" s="264"/>
      <c r="AE257" s="264"/>
      <c r="AF257" s="264"/>
      <c r="AG257" s="264"/>
      <c r="AH257" s="264"/>
      <c r="AI257" s="264"/>
      <c r="AJ257" s="264"/>
      <c r="AK257" s="264"/>
      <c r="AL257" s="264"/>
      <c r="AM257" s="264"/>
      <c r="AN257" s="264"/>
      <c r="AO257" s="264"/>
      <c r="AP257" s="264"/>
      <c r="AQ257" s="264"/>
      <c r="AR257" s="264"/>
      <c r="AS257" s="264"/>
      <c r="AT257" s="264"/>
      <c r="AU257" s="264"/>
      <c r="AV257" s="264"/>
      <c r="AW257" s="264"/>
      <c r="AX257" s="264"/>
      <c r="AY257" s="264"/>
      <c r="AZ257" s="264"/>
      <c r="BA257" s="264"/>
      <c r="BB257" s="264"/>
      <c r="BC257" s="264"/>
    </row>
    <row r="258" spans="1:55" ht="21.6" x14ac:dyDescent="0.3">
      <c r="A258" s="282">
        <f t="shared" si="74"/>
        <v>221</v>
      </c>
      <c r="B258" s="30" t="s">
        <v>384</v>
      </c>
      <c r="C258" s="58" t="s">
        <v>233</v>
      </c>
      <c r="D258" s="62" t="s">
        <v>390</v>
      </c>
      <c r="E258" s="15"/>
      <c r="F258" s="232"/>
      <c r="G258" s="217"/>
      <c r="H258" s="87" t="str">
        <f t="shared" si="95"/>
        <v/>
      </c>
      <c r="I258" s="274" t="str">
        <f t="shared" si="91"/>
        <v/>
      </c>
      <c r="J258" s="117" t="str">
        <f t="shared" si="92"/>
        <v/>
      </c>
      <c r="K258" s="49"/>
      <c r="L258" s="80" t="s">
        <v>411</v>
      </c>
      <c r="M258" s="205">
        <v>25</v>
      </c>
      <c r="N258" s="89" t="str">
        <f t="shared" si="93"/>
        <v/>
      </c>
      <c r="O258" s="277" t="str">
        <f t="shared" si="94"/>
        <v/>
      </c>
    </row>
    <row r="259" spans="1:55" ht="21.6" x14ac:dyDescent="0.3">
      <c r="A259" s="282">
        <f t="shared" si="74"/>
        <v>222</v>
      </c>
      <c r="B259" s="14" t="s">
        <v>284</v>
      </c>
      <c r="C259" s="58" t="s">
        <v>283</v>
      </c>
      <c r="D259" s="62" t="s">
        <v>390</v>
      </c>
      <c r="E259" s="15"/>
      <c r="F259" s="232"/>
      <c r="G259" s="217"/>
      <c r="H259" s="87" t="str">
        <f t="shared" si="95"/>
        <v/>
      </c>
      <c r="I259" s="274" t="str">
        <f t="shared" si="91"/>
        <v/>
      </c>
      <c r="J259" s="117" t="str">
        <f t="shared" si="92"/>
        <v/>
      </c>
      <c r="K259" s="49"/>
      <c r="L259" s="80" t="s">
        <v>408</v>
      </c>
      <c r="M259" s="205">
        <v>25</v>
      </c>
      <c r="N259" s="89" t="str">
        <f t="shared" si="93"/>
        <v/>
      </c>
      <c r="O259" s="277" t="str">
        <f t="shared" si="94"/>
        <v/>
      </c>
    </row>
    <row r="260" spans="1:55" ht="31.8" x14ac:dyDescent="0.3">
      <c r="A260" s="282">
        <f t="shared" si="74"/>
        <v>223</v>
      </c>
      <c r="B260" s="14" t="s">
        <v>286</v>
      </c>
      <c r="C260" s="58" t="s">
        <v>285</v>
      </c>
      <c r="D260" s="62" t="s">
        <v>390</v>
      </c>
      <c r="E260" s="15"/>
      <c r="F260" s="232"/>
      <c r="G260" s="217"/>
      <c r="H260" s="87" t="str">
        <f t="shared" si="95"/>
        <v/>
      </c>
      <c r="I260" s="274" t="str">
        <f t="shared" si="91"/>
        <v/>
      </c>
      <c r="J260" s="117" t="str">
        <f t="shared" si="92"/>
        <v/>
      </c>
      <c r="K260" s="49"/>
      <c r="L260" s="80" t="s">
        <v>411</v>
      </c>
      <c r="M260" s="205">
        <v>20</v>
      </c>
      <c r="N260" s="89" t="str">
        <f t="shared" si="93"/>
        <v/>
      </c>
      <c r="O260" s="277" t="str">
        <f t="shared" si="94"/>
        <v/>
      </c>
    </row>
    <row r="261" spans="1:55" ht="21.6" x14ac:dyDescent="0.3">
      <c r="A261" s="282">
        <f t="shared" si="74"/>
        <v>224</v>
      </c>
      <c r="B261" s="14" t="s">
        <v>294</v>
      </c>
      <c r="C261" s="58" t="s">
        <v>515</v>
      </c>
      <c r="D261" s="62" t="s">
        <v>390</v>
      </c>
      <c r="E261" s="15"/>
      <c r="F261" s="232"/>
      <c r="G261" s="217"/>
      <c r="H261" s="87" t="str">
        <f t="shared" ref="H261:H268" si="96">IF(G261=0,"",F261/G261)</f>
        <v/>
      </c>
      <c r="I261" s="274" t="str">
        <f t="shared" si="91"/>
        <v/>
      </c>
      <c r="J261" s="117" t="str">
        <f t="shared" si="92"/>
        <v/>
      </c>
      <c r="K261" s="49"/>
      <c r="L261" s="80" t="s">
        <v>419</v>
      </c>
      <c r="M261" s="205">
        <v>1000</v>
      </c>
      <c r="N261" s="89" t="str">
        <f t="shared" si="93"/>
        <v/>
      </c>
      <c r="O261" s="277" t="str">
        <f t="shared" si="94"/>
        <v/>
      </c>
    </row>
    <row r="262" spans="1:55" ht="21.6" x14ac:dyDescent="0.3">
      <c r="A262" s="282">
        <f t="shared" si="74"/>
        <v>225</v>
      </c>
      <c r="B262" s="14" t="s">
        <v>295</v>
      </c>
      <c r="C262" s="58" t="s">
        <v>516</v>
      </c>
      <c r="D262" s="62" t="s">
        <v>390</v>
      </c>
      <c r="E262" s="15"/>
      <c r="F262" s="232"/>
      <c r="G262" s="217"/>
      <c r="H262" s="87" t="str">
        <f t="shared" si="96"/>
        <v/>
      </c>
      <c r="I262" s="274" t="str">
        <f t="shared" si="91"/>
        <v/>
      </c>
      <c r="J262" s="117" t="str">
        <f t="shared" si="92"/>
        <v/>
      </c>
      <c r="K262" s="49"/>
      <c r="L262" s="80" t="s">
        <v>419</v>
      </c>
      <c r="M262" s="205">
        <v>1000</v>
      </c>
      <c r="N262" s="89" t="str">
        <f t="shared" si="93"/>
        <v/>
      </c>
      <c r="O262" s="277" t="str">
        <f t="shared" si="94"/>
        <v/>
      </c>
    </row>
    <row r="263" spans="1:55" ht="21.6" x14ac:dyDescent="0.3">
      <c r="A263" s="282">
        <f t="shared" si="74"/>
        <v>226</v>
      </c>
      <c r="B263" s="14" t="s">
        <v>299</v>
      </c>
      <c r="C263" s="58" t="s">
        <v>517</v>
      </c>
      <c r="D263" s="62" t="s">
        <v>390</v>
      </c>
      <c r="E263" s="15"/>
      <c r="F263" s="232"/>
      <c r="G263" s="217"/>
      <c r="H263" s="87" t="str">
        <f t="shared" si="96"/>
        <v/>
      </c>
      <c r="I263" s="274" t="str">
        <f t="shared" si="91"/>
        <v/>
      </c>
      <c r="J263" s="117" t="str">
        <f t="shared" si="92"/>
        <v/>
      </c>
      <c r="K263" s="49"/>
      <c r="L263" s="80" t="s">
        <v>420</v>
      </c>
      <c r="M263" s="205">
        <v>1000</v>
      </c>
      <c r="N263" s="89" t="str">
        <f t="shared" si="93"/>
        <v/>
      </c>
      <c r="O263" s="277" t="str">
        <f t="shared" si="94"/>
        <v/>
      </c>
    </row>
    <row r="264" spans="1:55" ht="21.6" x14ac:dyDescent="0.3">
      <c r="A264" s="282">
        <f t="shared" si="74"/>
        <v>227</v>
      </c>
      <c r="B264" s="14" t="s">
        <v>324</v>
      </c>
      <c r="C264" s="58" t="s">
        <v>323</v>
      </c>
      <c r="D264" s="62" t="s">
        <v>390</v>
      </c>
      <c r="E264" s="15"/>
      <c r="F264" s="232"/>
      <c r="G264" s="217"/>
      <c r="H264" s="87" t="str">
        <f t="shared" si="96"/>
        <v/>
      </c>
      <c r="I264" s="274" t="str">
        <f t="shared" si="91"/>
        <v/>
      </c>
      <c r="J264" s="117" t="str">
        <f t="shared" si="92"/>
        <v/>
      </c>
      <c r="K264" s="49"/>
      <c r="L264" s="80" t="s">
        <v>411</v>
      </c>
      <c r="M264" s="205">
        <v>20</v>
      </c>
      <c r="N264" s="89" t="str">
        <f t="shared" si="93"/>
        <v/>
      </c>
      <c r="O264" s="277" t="str">
        <f t="shared" si="94"/>
        <v/>
      </c>
    </row>
    <row r="265" spans="1:55" ht="21.6" x14ac:dyDescent="0.3">
      <c r="A265" s="282">
        <f t="shared" si="74"/>
        <v>228</v>
      </c>
      <c r="B265" s="14" t="s">
        <v>325</v>
      </c>
      <c r="C265" s="58" t="s">
        <v>518</v>
      </c>
      <c r="D265" s="62" t="s">
        <v>390</v>
      </c>
      <c r="E265" s="15"/>
      <c r="F265" s="232"/>
      <c r="G265" s="217"/>
      <c r="H265" s="87" t="str">
        <f t="shared" si="96"/>
        <v/>
      </c>
      <c r="I265" s="274" t="str">
        <f t="shared" si="91"/>
        <v/>
      </c>
      <c r="J265" s="117" t="str">
        <f t="shared" si="92"/>
        <v/>
      </c>
      <c r="K265" s="49"/>
      <c r="L265" s="80" t="s">
        <v>419</v>
      </c>
      <c r="M265" s="205">
        <v>500</v>
      </c>
      <c r="N265" s="89" t="str">
        <f t="shared" si="93"/>
        <v/>
      </c>
      <c r="O265" s="277" t="str">
        <f t="shared" si="94"/>
        <v/>
      </c>
    </row>
    <row r="266" spans="1:55" ht="31.8" x14ac:dyDescent="0.3">
      <c r="A266" s="282">
        <f t="shared" si="74"/>
        <v>229</v>
      </c>
      <c r="B266" s="14" t="s">
        <v>368</v>
      </c>
      <c r="C266" s="58" t="s">
        <v>519</v>
      </c>
      <c r="D266" s="62" t="s">
        <v>390</v>
      </c>
      <c r="E266" s="15"/>
      <c r="F266" s="232"/>
      <c r="G266" s="217"/>
      <c r="H266" s="87" t="str">
        <f t="shared" si="96"/>
        <v/>
      </c>
      <c r="I266" s="274" t="str">
        <f t="shared" si="91"/>
        <v/>
      </c>
      <c r="J266" s="117" t="str">
        <f t="shared" si="92"/>
        <v/>
      </c>
      <c r="K266" s="49"/>
      <c r="L266" s="80" t="s">
        <v>418</v>
      </c>
      <c r="M266" s="205">
        <v>500</v>
      </c>
      <c r="N266" s="89" t="str">
        <f t="shared" si="93"/>
        <v/>
      </c>
      <c r="O266" s="277" t="str">
        <f t="shared" si="94"/>
        <v/>
      </c>
    </row>
    <row r="267" spans="1:55" ht="31.8" x14ac:dyDescent="0.3">
      <c r="A267" s="282">
        <f t="shared" si="74"/>
        <v>230</v>
      </c>
      <c r="B267" s="14" t="s">
        <v>341</v>
      </c>
      <c r="C267" s="58" t="s">
        <v>340</v>
      </c>
      <c r="D267" s="62" t="s">
        <v>390</v>
      </c>
      <c r="E267" s="15"/>
      <c r="F267" s="232"/>
      <c r="G267" s="217"/>
      <c r="H267" s="87" t="str">
        <f t="shared" si="96"/>
        <v/>
      </c>
      <c r="I267" s="274" t="str">
        <f t="shared" si="91"/>
        <v/>
      </c>
      <c r="J267" s="117" t="str">
        <f t="shared" si="92"/>
        <v/>
      </c>
      <c r="K267" s="49"/>
      <c r="L267" s="80" t="s">
        <v>411</v>
      </c>
      <c r="M267" s="205">
        <v>25</v>
      </c>
      <c r="N267" s="89" t="str">
        <f t="shared" si="93"/>
        <v/>
      </c>
      <c r="O267" s="277" t="str">
        <f t="shared" si="94"/>
        <v/>
      </c>
    </row>
    <row r="268" spans="1:55" ht="22.2" thickBot="1" x14ac:dyDescent="0.35">
      <c r="A268" s="282">
        <f t="shared" si="74"/>
        <v>231</v>
      </c>
      <c r="B268" s="14" t="s">
        <v>349</v>
      </c>
      <c r="C268" s="58" t="s">
        <v>348</v>
      </c>
      <c r="D268" s="62" t="s">
        <v>390</v>
      </c>
      <c r="E268" s="15"/>
      <c r="F268" s="232"/>
      <c r="G268" s="217"/>
      <c r="H268" s="87" t="str">
        <f t="shared" si="96"/>
        <v/>
      </c>
      <c r="I268" s="274" t="str">
        <f t="shared" si="91"/>
        <v/>
      </c>
      <c r="J268" s="117" t="str">
        <f>IF(G268=0,"",(H268-(H268*I268)))</f>
        <v/>
      </c>
      <c r="K268" s="49"/>
      <c r="L268" s="80" t="s">
        <v>411</v>
      </c>
      <c r="M268" s="205">
        <v>20</v>
      </c>
      <c r="N268" s="89" t="str">
        <f t="shared" si="93"/>
        <v/>
      </c>
      <c r="O268" s="304" t="str">
        <f t="shared" si="94"/>
        <v/>
      </c>
    </row>
    <row r="269" spans="1:55" ht="37.5" customHeight="1" thickBot="1" x14ac:dyDescent="0.35">
      <c r="A269" s="313" t="s">
        <v>574</v>
      </c>
      <c r="B269" s="314"/>
      <c r="C269" s="314"/>
      <c r="D269" s="315"/>
      <c r="E269" s="101"/>
      <c r="F269" s="319" t="s">
        <v>396</v>
      </c>
      <c r="G269" s="320"/>
      <c r="H269" s="320"/>
      <c r="I269" s="320"/>
      <c r="J269" s="321"/>
      <c r="K269" s="113"/>
      <c r="L269" s="316" t="s">
        <v>397</v>
      </c>
      <c r="M269" s="317"/>
      <c r="N269" s="317"/>
      <c r="O269" s="318"/>
    </row>
    <row r="270" spans="1:55" ht="54.75" customHeight="1" thickBot="1" x14ac:dyDescent="0.35">
      <c r="A270" s="283" t="s">
        <v>439</v>
      </c>
      <c r="B270" s="103" t="s">
        <v>442</v>
      </c>
      <c r="C270" s="104" t="s">
        <v>0</v>
      </c>
      <c r="D270" s="105" t="s">
        <v>395</v>
      </c>
      <c r="E270" s="102"/>
      <c r="F270" s="106" t="s">
        <v>398</v>
      </c>
      <c r="G270" s="127" t="s">
        <v>399</v>
      </c>
      <c r="H270" s="107" t="s">
        <v>400</v>
      </c>
      <c r="I270" s="108" t="s">
        <v>453</v>
      </c>
      <c r="J270" s="109" t="s">
        <v>401</v>
      </c>
      <c r="K270" s="110"/>
      <c r="L270" s="111" t="s">
        <v>402</v>
      </c>
      <c r="M270" s="112" t="s">
        <v>403</v>
      </c>
      <c r="N270" s="106" t="s">
        <v>401</v>
      </c>
      <c r="O270" s="303" t="s">
        <v>404</v>
      </c>
    </row>
    <row r="271" spans="1:55" ht="25.5" customHeight="1" x14ac:dyDescent="0.3">
      <c r="A271" s="284" t="s">
        <v>447</v>
      </c>
      <c r="B271" s="57" t="s">
        <v>391</v>
      </c>
      <c r="C271" s="59"/>
      <c r="D271" s="63"/>
      <c r="E271" s="32"/>
      <c r="F271" s="233"/>
      <c r="G271" s="234"/>
      <c r="H271" s="54"/>
      <c r="I271" s="273"/>
      <c r="J271" s="55"/>
      <c r="K271" s="55"/>
      <c r="L271" s="82"/>
      <c r="M271" s="56"/>
      <c r="N271" s="53"/>
      <c r="O271" s="276"/>
    </row>
    <row r="272" spans="1:55" ht="25.5" customHeight="1" x14ac:dyDescent="0.3">
      <c r="A272" s="286">
        <f>+A268+1</f>
        <v>232</v>
      </c>
      <c r="B272" s="14" t="s">
        <v>7</v>
      </c>
      <c r="C272" s="58" t="s">
        <v>8</v>
      </c>
      <c r="D272" s="128" t="s">
        <v>391</v>
      </c>
      <c r="E272" s="15"/>
      <c r="F272" s="232"/>
      <c r="G272" s="217"/>
      <c r="H272" s="87" t="str">
        <f t="shared" ref="H272:H273" si="97">IF(G272=0,"",F272/G272)</f>
        <v/>
      </c>
      <c r="I272" s="274" t="str">
        <f xml:space="preserve"> IF($D$300="", "", $D$300)</f>
        <v/>
      </c>
      <c r="J272" s="117" t="str">
        <f t="shared" ref="J272:J273" si="98">IF(G272=0,"",(H272-(H272*I272)))</f>
        <v/>
      </c>
      <c r="K272" s="49"/>
      <c r="L272" s="80" t="s">
        <v>417</v>
      </c>
      <c r="M272" s="205">
        <v>100</v>
      </c>
      <c r="N272" s="89" t="str">
        <f t="shared" ref="N272:N273" si="99">J272</f>
        <v/>
      </c>
      <c r="O272" s="277" t="str">
        <f t="shared" ref="O272:O273" si="100">IF(F272=0,"",(M272*N272))</f>
        <v/>
      </c>
    </row>
    <row r="273" spans="1:15" ht="21.6" x14ac:dyDescent="0.3">
      <c r="A273" s="282">
        <f t="shared" ref="A273:A280" si="101">+A272+1</f>
        <v>233</v>
      </c>
      <c r="B273" s="14" t="s">
        <v>87</v>
      </c>
      <c r="C273" s="58" t="s">
        <v>520</v>
      </c>
      <c r="D273" s="128" t="s">
        <v>391</v>
      </c>
      <c r="E273" s="15"/>
      <c r="F273" s="232"/>
      <c r="G273" s="217"/>
      <c r="H273" s="87" t="str">
        <f t="shared" si="97"/>
        <v/>
      </c>
      <c r="I273" s="274" t="str">
        <f xml:space="preserve"> IF($D$300="", "", $D$300)</f>
        <v/>
      </c>
      <c r="J273" s="117" t="str">
        <f t="shared" si="98"/>
        <v/>
      </c>
      <c r="K273" s="49"/>
      <c r="L273" s="80" t="s">
        <v>416</v>
      </c>
      <c r="M273" s="205">
        <v>500</v>
      </c>
      <c r="N273" s="89" t="str">
        <f t="shared" si="99"/>
        <v/>
      </c>
      <c r="O273" s="277" t="str">
        <f t="shared" si="100"/>
        <v/>
      </c>
    </row>
    <row r="274" spans="1:15" ht="21.6" x14ac:dyDescent="0.3">
      <c r="A274" s="284" t="s">
        <v>448</v>
      </c>
      <c r="B274" s="57" t="s">
        <v>392</v>
      </c>
      <c r="C274" s="59"/>
      <c r="D274" s="63"/>
      <c r="E274" s="32"/>
      <c r="F274" s="233"/>
      <c r="G274" s="234"/>
      <c r="H274" s="54"/>
      <c r="I274" s="273"/>
      <c r="J274" s="55"/>
      <c r="K274" s="55"/>
      <c r="L274" s="82"/>
      <c r="M274" s="56"/>
      <c r="N274" s="53"/>
      <c r="O274" s="53"/>
    </row>
    <row r="275" spans="1:15" ht="31.8" x14ac:dyDescent="0.3">
      <c r="A275" s="282">
        <f>+A273+1</f>
        <v>234</v>
      </c>
      <c r="B275" s="14" t="s">
        <v>14</v>
      </c>
      <c r="C275" s="58" t="s">
        <v>521</v>
      </c>
      <c r="D275" s="62" t="s">
        <v>392</v>
      </c>
      <c r="E275" s="15"/>
      <c r="F275" s="232"/>
      <c r="G275" s="217"/>
      <c r="H275" s="87" t="str">
        <f t="shared" ref="H275:H280" si="102">IF(G275=0,"",F275/G275)</f>
        <v/>
      </c>
      <c r="I275" s="274" t="str">
        <f t="shared" ref="I275:I280" si="103" xml:space="preserve"> IF($D$301="", "", $D$301)</f>
        <v/>
      </c>
      <c r="J275" s="117" t="str">
        <f t="shared" ref="J275:J280" si="104">IF(G275=0,"",(H275-(H275*I275)))</f>
        <v/>
      </c>
      <c r="K275" s="49"/>
      <c r="L275" s="80" t="s">
        <v>411</v>
      </c>
      <c r="M275" s="205">
        <v>1000</v>
      </c>
      <c r="N275" s="89" t="str">
        <f t="shared" ref="N275:N280" si="105">J275</f>
        <v/>
      </c>
      <c r="O275" s="277" t="str">
        <f t="shared" ref="O275:O280" si="106">IF(F275=0,"",(M275*N275))</f>
        <v/>
      </c>
    </row>
    <row r="276" spans="1:15" ht="21.6" x14ac:dyDescent="0.3">
      <c r="A276" s="282">
        <f t="shared" si="101"/>
        <v>235</v>
      </c>
      <c r="B276" s="14" t="s">
        <v>458</v>
      </c>
      <c r="C276" s="58" t="s">
        <v>522</v>
      </c>
      <c r="D276" s="62" t="s">
        <v>392</v>
      </c>
      <c r="E276" s="15"/>
      <c r="F276" s="232"/>
      <c r="G276" s="217"/>
      <c r="H276" s="87" t="str">
        <f t="shared" si="102"/>
        <v/>
      </c>
      <c r="I276" s="274" t="str">
        <f t="shared" si="103"/>
        <v/>
      </c>
      <c r="J276" s="117" t="str">
        <f t="shared" si="104"/>
        <v/>
      </c>
      <c r="K276" s="49"/>
      <c r="L276" s="80" t="s">
        <v>415</v>
      </c>
      <c r="M276" s="205">
        <v>500</v>
      </c>
      <c r="N276" s="89" t="str">
        <f t="shared" si="105"/>
        <v/>
      </c>
      <c r="O276" s="277" t="str">
        <f t="shared" si="106"/>
        <v/>
      </c>
    </row>
    <row r="277" spans="1:15" ht="21.6" x14ac:dyDescent="0.3">
      <c r="A277" s="282">
        <f t="shared" si="101"/>
        <v>236</v>
      </c>
      <c r="B277" s="14" t="s">
        <v>132</v>
      </c>
      <c r="C277" s="58" t="s">
        <v>362</v>
      </c>
      <c r="D277" s="62" t="s">
        <v>392</v>
      </c>
      <c r="E277" s="15"/>
      <c r="F277" s="232"/>
      <c r="G277" s="217"/>
      <c r="H277" s="87" t="str">
        <f t="shared" si="102"/>
        <v/>
      </c>
      <c r="I277" s="274" t="str">
        <f t="shared" si="103"/>
        <v/>
      </c>
      <c r="J277" s="117" t="str">
        <f t="shared" si="104"/>
        <v/>
      </c>
      <c r="K277" s="49"/>
      <c r="L277" s="80" t="s">
        <v>414</v>
      </c>
      <c r="M277" s="205">
        <v>1000</v>
      </c>
      <c r="N277" s="89" t="str">
        <f t="shared" si="105"/>
        <v/>
      </c>
      <c r="O277" s="277" t="str">
        <f t="shared" si="106"/>
        <v/>
      </c>
    </row>
    <row r="278" spans="1:15" ht="31.8" x14ac:dyDescent="0.3">
      <c r="A278" s="282">
        <f t="shared" si="101"/>
        <v>237</v>
      </c>
      <c r="B278" s="14" t="s">
        <v>369</v>
      </c>
      <c r="C278" s="58" t="s">
        <v>370</v>
      </c>
      <c r="D278" s="62" t="s">
        <v>392</v>
      </c>
      <c r="E278" s="15"/>
      <c r="F278" s="232"/>
      <c r="G278" s="217"/>
      <c r="H278" s="87" t="str">
        <f t="shared" si="102"/>
        <v/>
      </c>
      <c r="I278" s="274" t="str">
        <f t="shared" si="103"/>
        <v/>
      </c>
      <c r="J278" s="117" t="str">
        <f t="shared" si="104"/>
        <v/>
      </c>
      <c r="K278" s="49"/>
      <c r="L278" s="80" t="s">
        <v>411</v>
      </c>
      <c r="M278" s="205">
        <v>20</v>
      </c>
      <c r="N278" s="89" t="str">
        <f t="shared" si="105"/>
        <v/>
      </c>
      <c r="O278" s="277" t="str">
        <f t="shared" si="106"/>
        <v/>
      </c>
    </row>
    <row r="279" spans="1:15" ht="21.6" x14ac:dyDescent="0.3">
      <c r="A279" s="282">
        <f t="shared" si="101"/>
        <v>238</v>
      </c>
      <c r="B279" s="14" t="s">
        <v>245</v>
      </c>
      <c r="C279" s="58" t="s">
        <v>523</v>
      </c>
      <c r="D279" s="62" t="s">
        <v>392</v>
      </c>
      <c r="E279" s="15"/>
      <c r="F279" s="232"/>
      <c r="G279" s="217"/>
      <c r="H279" s="87" t="str">
        <f t="shared" si="102"/>
        <v/>
      </c>
      <c r="I279" s="274" t="str">
        <f t="shared" si="103"/>
        <v/>
      </c>
      <c r="J279" s="117" t="str">
        <f t="shared" si="104"/>
        <v/>
      </c>
      <c r="K279" s="49"/>
      <c r="L279" s="80" t="s">
        <v>413</v>
      </c>
      <c r="M279" s="205">
        <v>500</v>
      </c>
      <c r="N279" s="89" t="str">
        <f t="shared" si="105"/>
        <v/>
      </c>
      <c r="O279" s="277" t="str">
        <f t="shared" si="106"/>
        <v/>
      </c>
    </row>
    <row r="280" spans="1:15" ht="21.6" x14ac:dyDescent="0.3">
      <c r="A280" s="282">
        <f t="shared" si="101"/>
        <v>239</v>
      </c>
      <c r="B280" s="14" t="s">
        <v>258</v>
      </c>
      <c r="C280" s="58" t="s">
        <v>524</v>
      </c>
      <c r="D280" s="62" t="s">
        <v>392</v>
      </c>
      <c r="E280" s="15"/>
      <c r="F280" s="232"/>
      <c r="G280" s="217"/>
      <c r="H280" s="87" t="str">
        <f t="shared" si="102"/>
        <v/>
      </c>
      <c r="I280" s="274" t="str">
        <f t="shared" si="103"/>
        <v/>
      </c>
      <c r="J280" s="117" t="str">
        <f t="shared" si="104"/>
        <v/>
      </c>
      <c r="K280" s="49"/>
      <c r="L280" s="80" t="s">
        <v>411</v>
      </c>
      <c r="M280" s="205">
        <v>50</v>
      </c>
      <c r="N280" s="89" t="str">
        <f t="shared" si="105"/>
        <v/>
      </c>
      <c r="O280" s="277" t="str">
        <f t="shared" si="106"/>
        <v/>
      </c>
    </row>
    <row r="281" spans="1:15" x14ac:dyDescent="0.3">
      <c r="A281" s="284" t="s">
        <v>449</v>
      </c>
      <c r="B281" s="129" t="s">
        <v>393</v>
      </c>
      <c r="C281" s="59"/>
      <c r="D281" s="63"/>
      <c r="E281" s="32"/>
      <c r="F281" s="233"/>
      <c r="G281" s="234"/>
      <c r="H281" s="54"/>
      <c r="I281" s="273"/>
      <c r="J281" s="55"/>
      <c r="K281" s="55"/>
      <c r="L281" s="82"/>
      <c r="M281" s="56"/>
      <c r="N281" s="53"/>
      <c r="O281" s="53"/>
    </row>
    <row r="282" spans="1:15" ht="21.6" x14ac:dyDescent="0.3">
      <c r="A282" s="282">
        <f>+A280+1</f>
        <v>240</v>
      </c>
      <c r="B282" s="14" t="s">
        <v>25</v>
      </c>
      <c r="C282" s="58" t="s">
        <v>26</v>
      </c>
      <c r="D282" s="128" t="s">
        <v>393</v>
      </c>
      <c r="E282" s="15"/>
      <c r="F282" s="232"/>
      <c r="G282" s="217"/>
      <c r="H282" s="87" t="str">
        <f t="shared" ref="H282:H284" si="107">IF(G282=0,"",F282/G282)</f>
        <v/>
      </c>
      <c r="I282" s="274" t="str">
        <f xml:space="preserve"> IF($D$302="", "", $D$302)</f>
        <v/>
      </c>
      <c r="J282" s="117" t="str">
        <f t="shared" ref="J282:J284" si="108">IF(G282=0,"",(H282-(H282*I282)))</f>
        <v/>
      </c>
      <c r="K282" s="49"/>
      <c r="L282" s="80" t="s">
        <v>411</v>
      </c>
      <c r="M282" s="205">
        <v>5</v>
      </c>
      <c r="N282" s="89" t="str">
        <f t="shared" ref="N282:N284" si="109">J282</f>
        <v/>
      </c>
      <c r="O282" s="277" t="str">
        <f t="shared" ref="O282:O284" si="110">IF(F282=0,"",(M282*N282))</f>
        <v/>
      </c>
    </row>
    <row r="283" spans="1:15" ht="21.6" x14ac:dyDescent="0.3">
      <c r="A283" s="287">
        <v>241</v>
      </c>
      <c r="B283" s="14" t="s">
        <v>461</v>
      </c>
      <c r="C283" s="58" t="s">
        <v>210</v>
      </c>
      <c r="D283" s="298" t="s">
        <v>393</v>
      </c>
      <c r="E283" s="15"/>
      <c r="F283" s="232"/>
      <c r="G283" s="217"/>
      <c r="H283" s="87" t="str">
        <f t="shared" si="107"/>
        <v/>
      </c>
      <c r="I283" s="274" t="str">
        <f xml:space="preserve"> IF($D$302="", "", $D$302)</f>
        <v/>
      </c>
      <c r="J283" s="117" t="str">
        <f t="shared" si="108"/>
        <v/>
      </c>
      <c r="K283" s="49"/>
      <c r="L283" s="80" t="s">
        <v>568</v>
      </c>
      <c r="M283" s="18">
        <v>500</v>
      </c>
      <c r="N283" s="89" t="str">
        <f t="shared" si="109"/>
        <v/>
      </c>
      <c r="O283" s="277" t="str">
        <f t="shared" si="110"/>
        <v/>
      </c>
    </row>
    <row r="284" spans="1:15" ht="21.6" x14ac:dyDescent="0.3">
      <c r="A284" s="287">
        <v>242</v>
      </c>
      <c r="B284" s="14" t="s">
        <v>211</v>
      </c>
      <c r="C284" s="58" t="s">
        <v>212</v>
      </c>
      <c r="D284" s="128" t="s">
        <v>393</v>
      </c>
      <c r="E284" s="15"/>
      <c r="F284" s="232"/>
      <c r="G284" s="217"/>
      <c r="H284" s="87" t="str">
        <f t="shared" si="107"/>
        <v/>
      </c>
      <c r="I284" s="274" t="str">
        <f xml:space="preserve"> IF($D$302="", "", $D$302)</f>
        <v/>
      </c>
      <c r="J284" s="117" t="str">
        <f t="shared" si="108"/>
        <v/>
      </c>
      <c r="K284" s="49"/>
      <c r="L284" s="80" t="s">
        <v>569</v>
      </c>
      <c r="M284" s="18">
        <v>500</v>
      </c>
      <c r="N284" s="89" t="str">
        <f t="shared" si="109"/>
        <v/>
      </c>
      <c r="O284" s="277" t="str">
        <f t="shared" si="110"/>
        <v/>
      </c>
    </row>
    <row r="285" spans="1:15" x14ac:dyDescent="0.3">
      <c r="A285" s="288"/>
      <c r="B285" s="176"/>
      <c r="C285" s="177"/>
      <c r="D285" s="178"/>
      <c r="E285" s="179"/>
      <c r="F285" s="180"/>
      <c r="G285" s="182"/>
      <c r="H285" s="183"/>
      <c r="I285" s="184"/>
      <c r="J285" s="185"/>
      <c r="K285" s="185"/>
      <c r="L285" s="186"/>
      <c r="M285" s="187"/>
      <c r="N285" s="180"/>
      <c r="O285" s="188"/>
    </row>
    <row r="286" spans="1:15" ht="57.6" x14ac:dyDescent="0.3">
      <c r="A286" s="288"/>
      <c r="B286" s="237" t="s">
        <v>572</v>
      </c>
      <c r="C286" s="177"/>
      <c r="D286" s="178"/>
      <c r="E286" s="179"/>
      <c r="F286" s="180"/>
      <c r="G286" s="182"/>
      <c r="H286" s="183"/>
      <c r="I286" s="184"/>
      <c r="J286" s="185"/>
      <c r="K286" s="185"/>
      <c r="L286" s="186"/>
      <c r="M286" s="187"/>
      <c r="N286" s="275" t="s">
        <v>571</v>
      </c>
      <c r="O286" s="144">
        <f>SUM(O5:O284)</f>
        <v>0</v>
      </c>
    </row>
    <row r="287" spans="1:15" ht="38.25" customHeight="1" x14ac:dyDescent="0.3">
      <c r="A287" s="289"/>
      <c r="B287" s="196"/>
      <c r="C287" s="208"/>
      <c r="D287" s="209"/>
      <c r="E287" s="210"/>
      <c r="F287" s="130"/>
      <c r="G287" s="131"/>
      <c r="H287" s="132"/>
      <c r="I287" s="133"/>
      <c r="J287" s="134"/>
      <c r="K287" s="131"/>
      <c r="L287" s="135"/>
      <c r="M287" s="193"/>
      <c r="N287" s="66"/>
      <c r="O287" s="74"/>
    </row>
    <row r="288" spans="1:15" ht="38.25" customHeight="1" x14ac:dyDescent="0.3">
      <c r="A288" s="289"/>
      <c r="B288" s="196"/>
      <c r="C288" s="211"/>
      <c r="D288" s="209"/>
      <c r="E288" s="210"/>
      <c r="F288" s="137"/>
      <c r="G288" s="138"/>
      <c r="H288" s="139"/>
      <c r="I288" s="140"/>
      <c r="J288" s="141"/>
      <c r="K288" s="142"/>
      <c r="L288" s="142"/>
      <c r="M288" s="194"/>
      <c r="N288" s="66"/>
      <c r="O288" s="143"/>
    </row>
    <row r="289" spans="1:15" ht="18" thickBot="1" x14ac:dyDescent="0.35">
      <c r="A289" s="289"/>
      <c r="B289" s="176"/>
      <c r="C289" s="177"/>
      <c r="D289" s="178"/>
      <c r="E289" s="181"/>
      <c r="F289" s="137"/>
      <c r="G289" s="138"/>
      <c r="H289" s="139"/>
      <c r="I289" s="140"/>
      <c r="J289" s="141"/>
      <c r="K289" s="142"/>
      <c r="L289" s="142"/>
      <c r="M289" s="194"/>
      <c r="N289" s="144"/>
      <c r="O289" s="145"/>
    </row>
    <row r="290" spans="1:15" ht="15" thickBot="1" x14ac:dyDescent="0.35">
      <c r="A290" s="325" t="s">
        <v>465</v>
      </c>
      <c r="B290" s="326"/>
      <c r="C290" s="326"/>
      <c r="D290" s="326"/>
      <c r="E290" s="327"/>
      <c r="F290" s="148"/>
      <c r="G290" s="135"/>
      <c r="H290" s="132"/>
      <c r="I290" s="133"/>
      <c r="J290" s="134"/>
      <c r="K290" s="131"/>
      <c r="L290" s="131"/>
      <c r="M290" s="73"/>
      <c r="N290" s="148"/>
      <c r="O290" s="148"/>
    </row>
    <row r="291" spans="1:15" ht="36.75" customHeight="1" x14ac:dyDescent="0.3">
      <c r="A291" s="328" t="s">
        <v>466</v>
      </c>
      <c r="B291" s="329"/>
      <c r="C291" s="329"/>
      <c r="D291" s="329"/>
      <c r="E291" s="330"/>
      <c r="F291" s="136"/>
      <c r="G291" s="135"/>
      <c r="H291" s="132"/>
      <c r="I291" s="133"/>
      <c r="J291" s="134"/>
      <c r="K291" s="131"/>
      <c r="L291" s="131"/>
      <c r="M291" s="73"/>
      <c r="N291" s="148"/>
      <c r="O291" s="148"/>
    </row>
    <row r="292" spans="1:15" x14ac:dyDescent="0.3">
      <c r="A292" s="290"/>
      <c r="B292" s="174"/>
      <c r="C292" s="174"/>
      <c r="D292" s="174"/>
      <c r="E292" s="175"/>
      <c r="F292" s="136"/>
      <c r="G292" s="135"/>
      <c r="H292" s="132"/>
      <c r="I292" s="133"/>
      <c r="J292" s="134"/>
      <c r="K292" s="131"/>
      <c r="L292" s="131"/>
      <c r="M292" s="73"/>
      <c r="N292" s="148"/>
      <c r="O292" s="148"/>
    </row>
    <row r="293" spans="1:15" ht="30.75" customHeight="1" x14ac:dyDescent="0.3">
      <c r="A293" s="291"/>
      <c r="B293" s="334" t="s">
        <v>395</v>
      </c>
      <c r="C293" s="335"/>
      <c r="D293" s="336" t="s">
        <v>575</v>
      </c>
      <c r="E293" s="337"/>
      <c r="F293" s="136"/>
      <c r="G293" s="135"/>
      <c r="H293" s="132"/>
      <c r="I293" s="133"/>
      <c r="J293" s="134"/>
      <c r="K293" s="131"/>
      <c r="L293" s="131"/>
      <c r="M293" s="73"/>
      <c r="N293" s="148"/>
      <c r="O293" s="148"/>
    </row>
    <row r="294" spans="1:15" ht="45.75" customHeight="1" x14ac:dyDescent="0.3">
      <c r="A294" s="292" t="s">
        <v>467</v>
      </c>
      <c r="B294" s="146" t="s">
        <v>441</v>
      </c>
      <c r="C294" s="147"/>
      <c r="D294" s="267"/>
      <c r="E294" s="190"/>
      <c r="F294" s="136"/>
      <c r="G294" s="135"/>
      <c r="H294" s="132"/>
      <c r="I294" s="133"/>
      <c r="J294" s="134"/>
      <c r="K294" s="131"/>
      <c r="L294" s="131"/>
      <c r="M294" s="73"/>
      <c r="N294" s="148"/>
      <c r="O294" s="148"/>
    </row>
    <row r="295" spans="1:15" x14ac:dyDescent="0.3">
      <c r="A295" s="292" t="s">
        <v>468</v>
      </c>
      <c r="B295" s="150" t="s">
        <v>386</v>
      </c>
      <c r="C295" s="151"/>
      <c r="D295" s="268"/>
      <c r="E295" s="171"/>
      <c r="F295" s="136"/>
      <c r="G295" s="135"/>
      <c r="H295" s="132"/>
      <c r="I295" s="133"/>
      <c r="J295" s="134"/>
      <c r="K295" s="131"/>
      <c r="L295" s="131"/>
      <c r="M295" s="73"/>
      <c r="N295" s="148"/>
      <c r="O295" s="148"/>
    </row>
    <row r="296" spans="1:15" x14ac:dyDescent="0.3">
      <c r="A296" s="292" t="s">
        <v>469</v>
      </c>
      <c r="B296" s="172" t="s">
        <v>387</v>
      </c>
      <c r="C296" s="189"/>
      <c r="D296" s="269"/>
      <c r="E296" s="171"/>
      <c r="F296" s="136"/>
      <c r="G296" s="135"/>
      <c r="H296" s="132"/>
      <c r="I296" s="133"/>
      <c r="J296" s="134"/>
      <c r="K296" s="131"/>
      <c r="L296" s="131"/>
      <c r="M296" s="73"/>
      <c r="N296" s="148"/>
      <c r="O296" s="148"/>
    </row>
    <row r="297" spans="1:15" x14ac:dyDescent="0.3">
      <c r="A297" s="292" t="s">
        <v>394</v>
      </c>
      <c r="B297" s="172" t="s">
        <v>388</v>
      </c>
      <c r="C297" s="173"/>
      <c r="D297" s="270"/>
      <c r="E297" s="171"/>
      <c r="F297" s="136"/>
      <c r="G297" s="135"/>
      <c r="H297" s="132"/>
      <c r="I297" s="133"/>
      <c r="J297" s="134"/>
      <c r="K297" s="131"/>
      <c r="L297" s="131"/>
      <c r="M297" s="73"/>
      <c r="N297" s="148"/>
      <c r="O297" s="148"/>
    </row>
    <row r="298" spans="1:15" ht="30.6" x14ac:dyDescent="0.3">
      <c r="A298" s="292" t="s">
        <v>470</v>
      </c>
      <c r="B298" s="212" t="s">
        <v>475</v>
      </c>
      <c r="C298" s="189"/>
      <c r="D298" s="269"/>
      <c r="E298" s="171"/>
      <c r="F298" s="153"/>
      <c r="G298" s="154"/>
      <c r="H298" s="155"/>
      <c r="I298" s="133"/>
      <c r="J298" s="134"/>
      <c r="K298" s="131"/>
      <c r="L298" s="131"/>
      <c r="M298" s="73"/>
      <c r="N298" s="148"/>
      <c r="O298" s="148"/>
    </row>
    <row r="299" spans="1:15" x14ac:dyDescent="0.3">
      <c r="A299" s="292" t="s">
        <v>471</v>
      </c>
      <c r="B299" s="172" t="s">
        <v>476</v>
      </c>
      <c r="C299" s="173"/>
      <c r="D299" s="270"/>
      <c r="E299" s="171"/>
      <c r="F299" s="156"/>
      <c r="G299" s="156"/>
      <c r="H299" s="136"/>
      <c r="I299" s="135"/>
      <c r="J299" s="132"/>
      <c r="K299" s="133"/>
      <c r="L299" s="134"/>
      <c r="M299" s="195"/>
      <c r="N299" s="131"/>
      <c r="O299" s="149"/>
    </row>
    <row r="300" spans="1:15" x14ac:dyDescent="0.3">
      <c r="A300" s="292" t="s">
        <v>472</v>
      </c>
      <c r="B300" s="150" t="s">
        <v>391</v>
      </c>
      <c r="C300" s="151"/>
      <c r="D300" s="269"/>
      <c r="E300" s="171"/>
      <c r="F300" s="156"/>
      <c r="G300" s="156"/>
      <c r="H300" s="136"/>
      <c r="I300" s="135"/>
      <c r="J300" s="132"/>
      <c r="K300" s="133"/>
      <c r="L300" s="134"/>
      <c r="M300" s="195"/>
      <c r="N300" s="131"/>
      <c r="O300" s="149"/>
    </row>
    <row r="301" spans="1:15" x14ac:dyDescent="0.3">
      <c r="A301" s="292" t="s">
        <v>473</v>
      </c>
      <c r="B301" s="150" t="s">
        <v>392</v>
      </c>
      <c r="C301" s="151"/>
      <c r="D301" s="269"/>
      <c r="E301" s="171"/>
      <c r="F301" s="158"/>
      <c r="G301" s="158"/>
      <c r="H301" s="159"/>
      <c r="I301" s="158"/>
      <c r="J301" s="160"/>
      <c r="K301" s="161"/>
      <c r="L301" s="162"/>
      <c r="M301" s="196"/>
      <c r="N301" s="163"/>
      <c r="O301" s="164"/>
    </row>
    <row r="302" spans="1:15" ht="15" thickBot="1" x14ac:dyDescent="0.35">
      <c r="A302" s="293" t="s">
        <v>474</v>
      </c>
      <c r="B302" s="231" t="s">
        <v>393</v>
      </c>
      <c r="C302" s="152"/>
      <c r="D302" s="271"/>
      <c r="E302" s="191"/>
      <c r="F302" s="158"/>
      <c r="G302" s="158"/>
      <c r="H302" s="159"/>
      <c r="I302" s="158"/>
      <c r="J302" s="160"/>
      <c r="K302" s="161"/>
      <c r="L302" s="162"/>
      <c r="M302" s="196"/>
      <c r="N302" s="163"/>
      <c r="O302" s="164"/>
    </row>
    <row r="303" spans="1:15" x14ac:dyDescent="0.3">
      <c r="A303" s="308"/>
      <c r="B303" s="309"/>
      <c r="C303" s="310"/>
      <c r="D303" s="311"/>
      <c r="E303" s="312"/>
      <c r="F303" s="158"/>
      <c r="G303" s="158"/>
      <c r="H303" s="159"/>
      <c r="I303" s="158"/>
      <c r="J303" s="160"/>
      <c r="K303" s="161"/>
      <c r="L303" s="162"/>
      <c r="M303" s="196"/>
      <c r="N303" s="163"/>
      <c r="O303" s="164"/>
    </row>
    <row r="304" spans="1:15" x14ac:dyDescent="0.3">
      <c r="A304" s="294"/>
      <c r="B304" s="157"/>
      <c r="C304" s="158"/>
      <c r="D304" s="158"/>
      <c r="E304" s="158"/>
      <c r="F304" s="158"/>
      <c r="G304" s="158"/>
      <c r="H304" s="159"/>
      <c r="I304" s="158"/>
      <c r="J304" s="160"/>
      <c r="K304" s="161"/>
      <c r="L304" s="162"/>
      <c r="M304" s="196"/>
      <c r="N304" s="163"/>
      <c r="O304" s="164"/>
    </row>
    <row r="305" spans="1:15" x14ac:dyDescent="0.3">
      <c r="A305" s="294"/>
      <c r="B305" s="157"/>
      <c r="C305" s="158"/>
      <c r="D305" s="158"/>
      <c r="E305" s="158"/>
      <c r="F305" s="158"/>
      <c r="G305" s="158"/>
      <c r="H305" s="159"/>
      <c r="I305" s="158"/>
      <c r="J305" s="160"/>
      <c r="K305" s="161"/>
      <c r="L305" s="162"/>
      <c r="M305" s="196"/>
      <c r="N305" s="163"/>
      <c r="O305" s="164"/>
    </row>
    <row r="306" spans="1:15" x14ac:dyDescent="0.3">
      <c r="A306" s="294"/>
      <c r="B306" s="157"/>
      <c r="C306" s="158"/>
      <c r="D306" s="158"/>
      <c r="E306" s="158"/>
      <c r="F306" s="158"/>
      <c r="G306" s="158"/>
      <c r="H306" s="159"/>
      <c r="I306" s="158"/>
      <c r="J306" s="160"/>
      <c r="K306" s="161"/>
      <c r="L306" s="162"/>
      <c r="M306" s="196"/>
      <c r="N306" s="163"/>
      <c r="O306" s="164"/>
    </row>
    <row r="307" spans="1:15" x14ac:dyDescent="0.3">
      <c r="A307" s="294"/>
      <c r="B307" s="157"/>
      <c r="C307" s="158"/>
      <c r="D307" s="158"/>
      <c r="E307" s="158"/>
      <c r="F307" s="158"/>
      <c r="G307" s="158"/>
      <c r="H307" s="159"/>
      <c r="I307" s="158"/>
      <c r="J307" s="160"/>
      <c r="K307" s="161"/>
      <c r="L307" s="162"/>
      <c r="M307" s="196"/>
      <c r="N307" s="163"/>
      <c r="O307" s="164"/>
    </row>
    <row r="308" spans="1:15" x14ac:dyDescent="0.3">
      <c r="A308" s="294"/>
      <c r="B308" s="157"/>
      <c r="C308" s="158"/>
      <c r="D308" s="158"/>
      <c r="E308" s="158"/>
      <c r="F308" s="158"/>
      <c r="G308" s="158"/>
      <c r="H308" s="159"/>
      <c r="I308" s="158"/>
      <c r="J308" s="160"/>
      <c r="K308" s="161"/>
      <c r="L308" s="162"/>
      <c r="M308" s="196"/>
      <c r="N308" s="163"/>
      <c r="O308" s="164"/>
    </row>
    <row r="309" spans="1:15" x14ac:dyDescent="0.3">
      <c r="A309" s="294"/>
      <c r="B309" s="157"/>
      <c r="C309" s="158"/>
      <c r="D309" s="158"/>
      <c r="E309" s="158"/>
      <c r="F309" s="158"/>
      <c r="G309" s="158"/>
      <c r="H309" s="159"/>
      <c r="I309" s="158"/>
      <c r="J309" s="160"/>
      <c r="K309" s="161"/>
      <c r="L309" s="162"/>
      <c r="M309" s="196"/>
      <c r="N309" s="163"/>
      <c r="O309" s="164"/>
    </row>
    <row r="310" spans="1:15" x14ac:dyDescent="0.3">
      <c r="A310" s="294"/>
      <c r="B310" s="157"/>
      <c r="C310" s="158"/>
      <c r="D310" s="158"/>
      <c r="E310" s="158"/>
      <c r="F310" s="158"/>
      <c r="G310" s="158"/>
      <c r="H310" s="159"/>
      <c r="I310" s="158"/>
      <c r="J310" s="160"/>
      <c r="K310" s="161"/>
      <c r="L310" s="162"/>
      <c r="M310" s="196"/>
      <c r="N310" s="163"/>
      <c r="O310" s="164"/>
    </row>
    <row r="311" spans="1:15" x14ac:dyDescent="0.3">
      <c r="A311" s="294"/>
      <c r="B311" s="157"/>
      <c r="C311" s="158"/>
      <c r="D311" s="158"/>
      <c r="E311" s="158"/>
      <c r="F311" s="158"/>
      <c r="G311" s="158"/>
      <c r="H311" s="159"/>
      <c r="I311" s="158"/>
      <c r="J311" s="160"/>
      <c r="K311" s="161"/>
      <c r="L311" s="162"/>
      <c r="M311" s="196"/>
      <c r="N311" s="163"/>
      <c r="O311" s="164"/>
    </row>
    <row r="312" spans="1:15" x14ac:dyDescent="0.3">
      <c r="A312" s="294"/>
      <c r="B312" s="157"/>
      <c r="C312" s="158"/>
      <c r="D312" s="158"/>
      <c r="E312" s="158"/>
      <c r="F312" s="158"/>
      <c r="G312" s="158"/>
      <c r="H312" s="159"/>
      <c r="I312" s="158"/>
      <c r="J312" s="160"/>
      <c r="K312" s="161"/>
      <c r="L312" s="162"/>
      <c r="M312" s="196"/>
      <c r="N312" s="163"/>
      <c r="O312" s="164"/>
    </row>
    <row r="313" spans="1:15" x14ac:dyDescent="0.3">
      <c r="A313" s="294"/>
      <c r="B313" s="157"/>
      <c r="C313" s="158"/>
      <c r="D313" s="158"/>
      <c r="E313" s="158"/>
      <c r="F313" s="158"/>
      <c r="G313" s="158"/>
      <c r="H313" s="159"/>
      <c r="I313" s="158"/>
      <c r="J313" s="160"/>
      <c r="K313" s="161"/>
      <c r="L313" s="162"/>
      <c r="M313" s="196"/>
      <c r="N313" s="163"/>
      <c r="O313" s="164"/>
    </row>
    <row r="314" spans="1:15" x14ac:dyDescent="0.3">
      <c r="A314" s="294"/>
      <c r="B314" s="157"/>
      <c r="C314" s="158"/>
      <c r="D314" s="158"/>
      <c r="E314" s="158"/>
      <c r="F314" s="158"/>
      <c r="G314" s="158"/>
      <c r="H314" s="159"/>
      <c r="I314" s="158"/>
      <c r="J314" s="160"/>
      <c r="K314" s="161"/>
      <c r="L314" s="162"/>
      <c r="M314" s="196"/>
      <c r="N314" s="163"/>
      <c r="O314" s="164"/>
    </row>
    <row r="315" spans="1:15" x14ac:dyDescent="0.3">
      <c r="A315" s="294"/>
      <c r="B315" s="157"/>
      <c r="C315" s="158"/>
      <c r="D315" s="158"/>
      <c r="E315" s="158"/>
      <c r="F315" s="158"/>
      <c r="G315" s="158"/>
      <c r="H315" s="159"/>
      <c r="I315" s="158"/>
      <c r="J315" s="160"/>
      <c r="K315" s="161"/>
      <c r="L315" s="162"/>
      <c r="M315" s="196"/>
      <c r="N315" s="163"/>
      <c r="O315" s="164"/>
    </row>
    <row r="316" spans="1:15" x14ac:dyDescent="0.3">
      <c r="A316" s="294"/>
      <c r="B316" s="157"/>
      <c r="C316" s="158"/>
      <c r="D316" s="158"/>
      <c r="E316" s="158"/>
      <c r="F316" s="158"/>
      <c r="G316" s="158"/>
      <c r="H316" s="159"/>
      <c r="I316" s="158"/>
      <c r="J316" s="160"/>
      <c r="K316" s="161"/>
      <c r="L316" s="162"/>
      <c r="M316" s="196"/>
      <c r="N316" s="163"/>
      <c r="O316" s="164"/>
    </row>
    <row r="317" spans="1:15" x14ac:dyDescent="0.3">
      <c r="A317" s="294"/>
      <c r="B317" s="157"/>
      <c r="C317" s="158"/>
      <c r="D317" s="158"/>
      <c r="E317" s="158"/>
      <c r="F317" s="158"/>
      <c r="G317" s="158"/>
      <c r="H317" s="159"/>
      <c r="I317" s="158"/>
      <c r="J317" s="160"/>
      <c r="K317" s="161"/>
      <c r="L317" s="162"/>
      <c r="M317" s="196"/>
      <c r="N317" s="163"/>
      <c r="O317" s="164"/>
    </row>
    <row r="318" spans="1:15" x14ac:dyDescent="0.3">
      <c r="A318" s="295"/>
      <c r="B318" s="158"/>
      <c r="C318" s="158"/>
      <c r="D318" s="158"/>
      <c r="E318" s="158"/>
      <c r="F318" s="158"/>
      <c r="G318" s="158"/>
      <c r="H318" s="159"/>
      <c r="I318" s="158"/>
      <c r="J318" s="160"/>
      <c r="K318" s="161"/>
      <c r="L318" s="162"/>
      <c r="M318" s="67"/>
      <c r="N318" s="165"/>
      <c r="O318" s="166"/>
    </row>
    <row r="319" spans="1:15" x14ac:dyDescent="0.3">
      <c r="A319" s="295"/>
      <c r="B319" s="158"/>
      <c r="C319" s="158"/>
      <c r="D319" s="158"/>
      <c r="E319" s="158"/>
      <c r="F319" s="158"/>
      <c r="G319" s="158"/>
      <c r="H319" s="159"/>
      <c r="I319" s="158"/>
      <c r="J319" s="160"/>
      <c r="K319" s="161"/>
      <c r="L319" s="162"/>
      <c r="M319" s="67"/>
      <c r="N319" s="165"/>
      <c r="O319" s="166"/>
    </row>
    <row r="320" spans="1:15" x14ac:dyDescent="0.3">
      <c r="A320" s="295"/>
      <c r="B320" s="165"/>
      <c r="C320" s="165"/>
      <c r="D320" s="165"/>
      <c r="E320" s="165"/>
      <c r="F320" s="165"/>
      <c r="G320" s="165"/>
      <c r="H320" s="167"/>
      <c r="I320" s="165"/>
      <c r="J320" s="168"/>
      <c r="K320" s="169"/>
      <c r="L320" s="170"/>
      <c r="M320" s="67"/>
      <c r="N320" s="165"/>
      <c r="O320" s="166"/>
    </row>
    <row r="321" spans="1:15" x14ac:dyDescent="0.3">
      <c r="A321" s="295"/>
      <c r="B321" s="165"/>
      <c r="C321" s="165"/>
      <c r="D321" s="165"/>
      <c r="E321" s="165"/>
      <c r="F321" s="165"/>
      <c r="G321" s="165"/>
      <c r="H321" s="167"/>
      <c r="I321" s="165"/>
      <c r="J321" s="168"/>
      <c r="K321" s="169"/>
      <c r="L321" s="170"/>
      <c r="M321" s="67"/>
      <c r="N321" s="165"/>
      <c r="O321" s="166"/>
    </row>
    <row r="322" spans="1:15" x14ac:dyDescent="0.3">
      <c r="A322" s="295"/>
      <c r="B322" s="165"/>
      <c r="C322" s="165"/>
      <c r="D322" s="165"/>
      <c r="E322" s="165"/>
      <c r="F322" s="165"/>
      <c r="G322" s="165"/>
      <c r="H322" s="167"/>
      <c r="I322" s="165"/>
      <c r="J322" s="168"/>
      <c r="K322" s="169"/>
      <c r="L322" s="170"/>
      <c r="M322" s="67"/>
      <c r="N322" s="165"/>
      <c r="O322" s="166"/>
    </row>
    <row r="323" spans="1:15" x14ac:dyDescent="0.3">
      <c r="A323" s="295"/>
      <c r="B323" s="165"/>
      <c r="C323" s="165"/>
      <c r="D323" s="165"/>
      <c r="E323" s="165"/>
      <c r="F323" s="165"/>
      <c r="G323" s="165"/>
      <c r="H323" s="167"/>
      <c r="I323" s="165"/>
      <c r="J323" s="168"/>
      <c r="K323" s="169"/>
      <c r="L323" s="170"/>
      <c r="M323" s="67"/>
      <c r="N323" s="165"/>
      <c r="O323" s="166"/>
    </row>
    <row r="324" spans="1:15" x14ac:dyDescent="0.3">
      <c r="A324" s="295"/>
      <c r="B324" s="165"/>
      <c r="C324" s="165"/>
      <c r="D324" s="165"/>
      <c r="E324" s="165"/>
      <c r="F324" s="165"/>
      <c r="G324" s="165"/>
      <c r="H324" s="167"/>
      <c r="I324" s="165"/>
      <c r="J324" s="168"/>
      <c r="K324" s="169"/>
      <c r="L324" s="170"/>
      <c r="M324" s="67"/>
      <c r="N324" s="165"/>
      <c r="O324" s="166"/>
    </row>
    <row r="325" spans="1:15" x14ac:dyDescent="0.3">
      <c r="A325" s="295"/>
      <c r="B325" s="165"/>
      <c r="C325" s="165"/>
      <c r="D325" s="165"/>
      <c r="E325" s="165"/>
      <c r="F325" s="165"/>
      <c r="G325" s="165"/>
      <c r="H325" s="167"/>
      <c r="I325" s="165"/>
      <c r="J325" s="168"/>
      <c r="K325" s="169"/>
      <c r="L325" s="170"/>
      <c r="M325" s="67"/>
      <c r="N325" s="165"/>
      <c r="O325" s="166"/>
    </row>
    <row r="326" spans="1:15" x14ac:dyDescent="0.3">
      <c r="A326" s="295"/>
      <c r="B326" s="165"/>
      <c r="C326" s="165"/>
      <c r="D326" s="165"/>
      <c r="E326" s="165"/>
      <c r="F326" s="165"/>
      <c r="G326" s="165"/>
      <c r="H326" s="167"/>
      <c r="I326" s="165"/>
      <c r="J326" s="168"/>
      <c r="K326" s="169"/>
      <c r="L326" s="170"/>
      <c r="M326" s="67"/>
      <c r="N326" s="165"/>
      <c r="O326" s="166"/>
    </row>
    <row r="327" spans="1:15" x14ac:dyDescent="0.3">
      <c r="A327" s="289"/>
      <c r="B327" s="176"/>
      <c r="C327" s="177"/>
      <c r="D327" s="178"/>
      <c r="E327" s="181"/>
      <c r="F327" s="66"/>
      <c r="G327" s="67"/>
      <c r="H327" s="68"/>
      <c r="I327" s="69"/>
      <c r="J327" s="70"/>
      <c r="K327" s="71"/>
      <c r="L327" s="72"/>
      <c r="M327" s="73"/>
      <c r="N327" s="66"/>
      <c r="O327" s="74"/>
    </row>
    <row r="328" spans="1:15" x14ac:dyDescent="0.3">
      <c r="A328" s="289"/>
      <c r="B328" s="176"/>
      <c r="C328" s="177"/>
      <c r="D328" s="178"/>
      <c r="E328" s="181"/>
      <c r="F328" s="66"/>
      <c r="G328" s="67"/>
      <c r="H328" s="68"/>
      <c r="I328" s="69"/>
      <c r="J328" s="70"/>
      <c r="K328" s="71"/>
      <c r="L328" s="72"/>
      <c r="M328" s="73"/>
      <c r="N328" s="66"/>
      <c r="O328" s="74"/>
    </row>
    <row r="329" spans="1:15" x14ac:dyDescent="0.3">
      <c r="A329" s="289"/>
      <c r="B329" s="176"/>
      <c r="C329" s="177"/>
      <c r="D329" s="178"/>
      <c r="E329" s="181"/>
      <c r="F329" s="66"/>
      <c r="G329" s="67"/>
      <c r="H329" s="68"/>
      <c r="I329" s="69"/>
      <c r="J329" s="70"/>
      <c r="K329" s="71"/>
      <c r="L329" s="72"/>
      <c r="M329" s="73"/>
      <c r="N329" s="66"/>
      <c r="O329" s="74"/>
    </row>
    <row r="330" spans="1:15" x14ac:dyDescent="0.3">
      <c r="A330" s="289"/>
      <c r="B330" s="176"/>
      <c r="C330" s="177"/>
      <c r="D330" s="178"/>
      <c r="E330" s="181"/>
      <c r="F330" s="66"/>
      <c r="G330" s="67"/>
      <c r="H330" s="68"/>
      <c r="I330" s="69"/>
      <c r="J330" s="70"/>
      <c r="K330" s="71"/>
      <c r="L330" s="72"/>
      <c r="M330" s="73"/>
      <c r="N330" s="66"/>
      <c r="O330" s="74"/>
    </row>
    <row r="331" spans="1:15" x14ac:dyDescent="0.3">
      <c r="A331" s="289"/>
      <c r="B331" s="176"/>
      <c r="C331" s="177"/>
      <c r="D331" s="178"/>
      <c r="E331" s="181"/>
      <c r="F331" s="66"/>
      <c r="G331" s="67"/>
      <c r="H331" s="68"/>
      <c r="I331" s="69"/>
      <c r="J331" s="70"/>
      <c r="K331" s="71"/>
      <c r="L331" s="72"/>
      <c r="M331" s="73"/>
      <c r="N331" s="66"/>
      <c r="O331" s="74"/>
    </row>
    <row r="332" spans="1:15" x14ac:dyDescent="0.3">
      <c r="A332" s="289"/>
      <c r="B332" s="176"/>
      <c r="C332" s="177"/>
      <c r="D332" s="178"/>
      <c r="E332" s="181"/>
      <c r="F332" s="66"/>
      <c r="G332" s="67"/>
      <c r="H332" s="68"/>
      <c r="I332" s="69"/>
      <c r="J332" s="70"/>
      <c r="K332" s="71"/>
      <c r="L332" s="72"/>
      <c r="M332" s="73"/>
      <c r="N332" s="66"/>
      <c r="O332" s="74"/>
    </row>
    <row r="333" spans="1:15" x14ac:dyDescent="0.3">
      <c r="A333" s="289"/>
      <c r="B333" s="176"/>
      <c r="C333" s="177"/>
      <c r="D333" s="178"/>
      <c r="E333" s="181"/>
      <c r="F333" s="66"/>
      <c r="G333" s="67"/>
      <c r="H333" s="68"/>
      <c r="I333" s="69"/>
      <c r="J333" s="70"/>
      <c r="K333" s="71"/>
      <c r="L333" s="72"/>
      <c r="M333" s="73"/>
      <c r="N333" s="66"/>
      <c r="O333" s="74"/>
    </row>
    <row r="334" spans="1:15" x14ac:dyDescent="0.3">
      <c r="A334" s="289"/>
      <c r="B334" s="176"/>
      <c r="C334" s="177"/>
      <c r="D334" s="178"/>
      <c r="E334" s="181"/>
      <c r="F334" s="66"/>
      <c r="G334" s="67"/>
      <c r="H334" s="68"/>
      <c r="I334" s="69"/>
      <c r="J334" s="70"/>
      <c r="K334" s="71"/>
      <c r="L334" s="72"/>
      <c r="M334" s="73"/>
      <c r="N334" s="66"/>
      <c r="O334" s="74"/>
    </row>
    <row r="335" spans="1:15" x14ac:dyDescent="0.3">
      <c r="A335" s="289"/>
      <c r="B335" s="176"/>
      <c r="C335" s="177"/>
      <c r="D335" s="178"/>
      <c r="E335" s="181"/>
      <c r="F335" s="66"/>
      <c r="G335" s="67"/>
      <c r="H335" s="68"/>
      <c r="I335" s="69"/>
      <c r="J335" s="70"/>
      <c r="K335" s="71"/>
      <c r="L335" s="72"/>
      <c r="M335" s="73"/>
      <c r="N335" s="66"/>
      <c r="O335" s="74"/>
    </row>
    <row r="336" spans="1:15" x14ac:dyDescent="0.3">
      <c r="A336" s="289"/>
      <c r="B336" s="176"/>
      <c r="C336" s="177"/>
      <c r="D336" s="178"/>
      <c r="E336" s="181"/>
      <c r="F336" s="66"/>
      <c r="G336" s="67"/>
      <c r="H336" s="68"/>
      <c r="I336" s="69"/>
      <c r="J336" s="70"/>
      <c r="K336" s="71"/>
      <c r="L336" s="72"/>
      <c r="M336" s="73"/>
      <c r="N336" s="66"/>
      <c r="O336" s="74"/>
    </row>
    <row r="337" spans="1:15" x14ac:dyDescent="0.3">
      <c r="A337" s="289"/>
      <c r="B337" s="176"/>
      <c r="C337" s="177"/>
      <c r="D337" s="178"/>
      <c r="E337" s="181"/>
      <c r="F337" s="66"/>
      <c r="G337" s="67"/>
      <c r="H337" s="68"/>
      <c r="I337" s="69"/>
      <c r="J337" s="70"/>
      <c r="K337" s="71"/>
      <c r="L337" s="72"/>
      <c r="M337" s="73"/>
      <c r="N337" s="66"/>
      <c r="O337" s="74"/>
    </row>
    <row r="338" spans="1:15" x14ac:dyDescent="0.3">
      <c r="A338" s="289"/>
      <c r="B338" s="176"/>
      <c r="C338" s="177"/>
      <c r="D338" s="178"/>
      <c r="E338" s="181"/>
      <c r="F338" s="66"/>
      <c r="G338" s="67"/>
      <c r="H338" s="68"/>
      <c r="I338" s="69"/>
      <c r="J338" s="70"/>
      <c r="K338" s="71"/>
      <c r="L338" s="72"/>
      <c r="M338" s="73"/>
      <c r="N338" s="66"/>
      <c r="O338" s="74"/>
    </row>
    <row r="339" spans="1:15" x14ac:dyDescent="0.3">
      <c r="A339" s="289"/>
      <c r="B339" s="176"/>
      <c r="C339" s="177"/>
      <c r="D339" s="178"/>
      <c r="E339" s="181"/>
      <c r="F339" s="66"/>
      <c r="G339" s="67"/>
      <c r="H339" s="68"/>
      <c r="I339" s="69"/>
      <c r="J339" s="70"/>
      <c r="K339" s="71"/>
      <c r="L339" s="72"/>
      <c r="M339" s="73"/>
      <c r="N339" s="66"/>
      <c r="O339" s="74"/>
    </row>
    <row r="340" spans="1:15" x14ac:dyDescent="0.3">
      <c r="A340" s="289"/>
      <c r="B340" s="176"/>
      <c r="C340" s="177"/>
      <c r="D340" s="178"/>
      <c r="E340" s="181"/>
      <c r="F340" s="66"/>
      <c r="G340" s="67"/>
      <c r="H340" s="68"/>
      <c r="I340" s="69"/>
      <c r="J340" s="70"/>
      <c r="K340" s="71"/>
      <c r="L340" s="72"/>
      <c r="M340" s="73"/>
      <c r="N340" s="66"/>
      <c r="O340" s="74"/>
    </row>
    <row r="341" spans="1:15" x14ac:dyDescent="0.3">
      <c r="A341" s="289"/>
      <c r="B341" s="176"/>
      <c r="C341" s="177"/>
      <c r="D341" s="178"/>
      <c r="E341" s="181"/>
      <c r="F341" s="66"/>
      <c r="G341" s="67"/>
      <c r="H341" s="68"/>
      <c r="I341" s="69"/>
      <c r="J341" s="70"/>
      <c r="K341" s="71"/>
      <c r="L341" s="72"/>
      <c r="M341" s="73"/>
      <c r="N341" s="66"/>
      <c r="O341" s="74"/>
    </row>
    <row r="342" spans="1:15" x14ac:dyDescent="0.3">
      <c r="A342" s="289"/>
      <c r="B342" s="176"/>
      <c r="C342" s="177"/>
      <c r="D342" s="178"/>
      <c r="E342" s="181"/>
      <c r="F342" s="66"/>
      <c r="G342" s="67"/>
      <c r="H342" s="68"/>
      <c r="I342" s="69"/>
      <c r="J342" s="70"/>
      <c r="K342" s="71"/>
      <c r="L342" s="72"/>
      <c r="M342" s="73"/>
      <c r="N342" s="66"/>
      <c r="O342" s="74"/>
    </row>
    <row r="343" spans="1:15" x14ac:dyDescent="0.3">
      <c r="A343" s="289"/>
      <c r="B343" s="176"/>
      <c r="C343" s="177"/>
      <c r="D343" s="178"/>
      <c r="E343" s="181"/>
      <c r="F343" s="66"/>
      <c r="G343" s="67"/>
      <c r="H343" s="68"/>
      <c r="I343" s="69"/>
      <c r="J343" s="70"/>
      <c r="K343" s="71"/>
      <c r="L343" s="72"/>
      <c r="M343" s="73"/>
      <c r="N343" s="66"/>
      <c r="O343" s="74"/>
    </row>
    <row r="344" spans="1:15" x14ac:dyDescent="0.3">
      <c r="A344" s="289"/>
      <c r="B344" s="176"/>
      <c r="C344" s="177"/>
      <c r="D344" s="178"/>
      <c r="E344" s="181"/>
      <c r="F344" s="66"/>
      <c r="G344" s="67"/>
      <c r="H344" s="68"/>
      <c r="I344" s="69"/>
      <c r="J344" s="70"/>
      <c r="K344" s="71"/>
      <c r="L344" s="72"/>
      <c r="M344" s="73"/>
      <c r="N344" s="66"/>
      <c r="O344" s="74"/>
    </row>
    <row r="345" spans="1:15" x14ac:dyDescent="0.3">
      <c r="A345" s="289"/>
      <c r="B345" s="176"/>
      <c r="C345" s="177"/>
      <c r="D345" s="178"/>
      <c r="E345" s="181"/>
      <c r="F345" s="66"/>
      <c r="G345" s="67"/>
      <c r="H345" s="68"/>
      <c r="I345" s="69"/>
      <c r="J345" s="70"/>
      <c r="K345" s="71"/>
      <c r="L345" s="72"/>
      <c r="M345" s="73"/>
      <c r="N345" s="66"/>
      <c r="O345" s="74"/>
    </row>
    <row r="346" spans="1:15" x14ac:dyDescent="0.3">
      <c r="A346" s="289"/>
      <c r="B346" s="176"/>
      <c r="C346" s="177"/>
      <c r="D346" s="178"/>
      <c r="E346" s="181"/>
      <c r="F346" s="66"/>
      <c r="G346" s="67"/>
      <c r="H346" s="68"/>
      <c r="I346" s="69"/>
      <c r="J346" s="70"/>
      <c r="K346" s="71"/>
      <c r="L346" s="72"/>
      <c r="M346" s="73"/>
      <c r="N346" s="66"/>
      <c r="O346" s="74"/>
    </row>
    <row r="347" spans="1:15" x14ac:dyDescent="0.3">
      <c r="A347" s="289"/>
      <c r="B347" s="176"/>
      <c r="C347" s="177"/>
      <c r="D347" s="178"/>
      <c r="E347" s="181"/>
      <c r="F347" s="66"/>
      <c r="G347" s="67"/>
      <c r="H347" s="68"/>
      <c r="I347" s="69"/>
      <c r="J347" s="70"/>
      <c r="K347" s="71"/>
      <c r="L347" s="72"/>
      <c r="M347" s="73"/>
      <c r="N347" s="66"/>
      <c r="O347" s="74"/>
    </row>
    <row r="348" spans="1:15" x14ac:dyDescent="0.3">
      <c r="A348" s="289"/>
      <c r="B348" s="176"/>
      <c r="C348" s="177"/>
      <c r="D348" s="178"/>
      <c r="E348" s="181"/>
      <c r="F348" s="66"/>
      <c r="G348" s="67"/>
      <c r="H348" s="68"/>
      <c r="I348" s="69"/>
      <c r="J348" s="70"/>
      <c r="K348" s="71"/>
      <c r="L348" s="72"/>
      <c r="M348" s="73"/>
      <c r="N348" s="66"/>
      <c r="O348" s="74"/>
    </row>
    <row r="349" spans="1:15" x14ac:dyDescent="0.3">
      <c r="A349" s="289"/>
      <c r="B349" s="176"/>
      <c r="C349" s="177"/>
      <c r="D349" s="178"/>
      <c r="E349" s="181"/>
      <c r="F349" s="66"/>
      <c r="G349" s="67"/>
      <c r="H349" s="68"/>
      <c r="I349" s="69"/>
      <c r="J349" s="70"/>
      <c r="K349" s="71"/>
      <c r="L349" s="72"/>
      <c r="M349" s="73"/>
      <c r="N349" s="66"/>
      <c r="O349" s="74"/>
    </row>
    <row r="350" spans="1:15" x14ac:dyDescent="0.3">
      <c r="A350" s="289"/>
      <c r="B350" s="176"/>
      <c r="C350" s="177"/>
      <c r="D350" s="178"/>
      <c r="E350" s="181"/>
      <c r="F350" s="66"/>
      <c r="G350" s="67"/>
      <c r="H350" s="68"/>
      <c r="I350" s="69"/>
      <c r="J350" s="70"/>
      <c r="K350" s="71"/>
      <c r="L350" s="72"/>
      <c r="M350" s="73"/>
      <c r="N350" s="66"/>
      <c r="O350" s="74"/>
    </row>
    <row r="351" spans="1:15" x14ac:dyDescent="0.3">
      <c r="A351" s="289"/>
      <c r="B351" s="176"/>
      <c r="C351" s="177"/>
      <c r="D351" s="178"/>
      <c r="E351" s="181"/>
      <c r="F351" s="66"/>
      <c r="G351" s="67"/>
      <c r="H351" s="68"/>
      <c r="I351" s="69"/>
      <c r="J351" s="70"/>
      <c r="K351" s="71"/>
      <c r="L351" s="72"/>
      <c r="M351" s="73"/>
      <c r="N351" s="66"/>
      <c r="O351" s="74"/>
    </row>
    <row r="352" spans="1:15" x14ac:dyDescent="0.3">
      <c r="A352" s="289"/>
      <c r="B352" s="176"/>
      <c r="C352" s="177"/>
      <c r="D352" s="178"/>
      <c r="E352" s="181"/>
      <c r="F352" s="66"/>
      <c r="G352" s="67"/>
      <c r="H352" s="68"/>
      <c r="I352" s="69"/>
      <c r="J352" s="70"/>
      <c r="K352" s="71"/>
      <c r="L352" s="72"/>
      <c r="M352" s="73"/>
      <c r="N352" s="66"/>
      <c r="O352" s="74"/>
    </row>
    <row r="353" spans="1:15" x14ac:dyDescent="0.3">
      <c r="A353" s="289"/>
      <c r="B353" s="176"/>
      <c r="C353" s="177"/>
      <c r="D353" s="178"/>
      <c r="E353" s="181"/>
      <c r="F353" s="66"/>
      <c r="G353" s="67"/>
      <c r="H353" s="68"/>
      <c r="I353" s="69"/>
      <c r="J353" s="70"/>
      <c r="K353" s="71"/>
      <c r="L353" s="72"/>
      <c r="M353" s="73"/>
      <c r="N353" s="66"/>
      <c r="O353" s="74"/>
    </row>
    <row r="354" spans="1:15" x14ac:dyDescent="0.3">
      <c r="A354" s="289"/>
      <c r="B354" s="176"/>
      <c r="C354" s="177"/>
      <c r="D354" s="178"/>
      <c r="E354" s="181"/>
      <c r="F354" s="66"/>
      <c r="G354" s="67"/>
      <c r="H354" s="68"/>
      <c r="I354" s="69"/>
      <c r="J354" s="70"/>
      <c r="K354" s="71"/>
      <c r="L354" s="72"/>
      <c r="M354" s="73"/>
      <c r="N354" s="66"/>
      <c r="O354" s="74"/>
    </row>
    <row r="355" spans="1:15" x14ac:dyDescent="0.3">
      <c r="A355" s="289"/>
      <c r="B355" s="176"/>
      <c r="C355" s="177"/>
      <c r="D355" s="178"/>
      <c r="E355" s="181"/>
      <c r="F355" s="66"/>
      <c r="G355" s="67"/>
      <c r="H355" s="68"/>
      <c r="I355" s="69"/>
      <c r="J355" s="70"/>
      <c r="K355" s="71"/>
      <c r="L355" s="72"/>
      <c r="M355" s="73"/>
      <c r="N355" s="66"/>
      <c r="O355" s="74"/>
    </row>
    <row r="356" spans="1:15" x14ac:dyDescent="0.3">
      <c r="A356" s="289"/>
      <c r="B356" s="176"/>
      <c r="C356" s="177"/>
      <c r="D356" s="178"/>
      <c r="E356" s="181"/>
      <c r="F356" s="66"/>
      <c r="G356" s="67"/>
      <c r="H356" s="68"/>
      <c r="I356" s="69"/>
      <c r="J356" s="70"/>
      <c r="K356" s="71"/>
      <c r="L356" s="72"/>
      <c r="M356" s="73"/>
      <c r="N356" s="66"/>
      <c r="O356" s="74"/>
    </row>
    <row r="357" spans="1:15" x14ac:dyDescent="0.3">
      <c r="A357" s="289"/>
      <c r="B357" s="176"/>
      <c r="C357" s="177"/>
      <c r="D357" s="178"/>
      <c r="E357" s="181"/>
      <c r="F357" s="66"/>
      <c r="G357" s="67"/>
      <c r="H357" s="68"/>
      <c r="I357" s="69"/>
      <c r="J357" s="70"/>
      <c r="K357" s="71"/>
      <c r="L357" s="72"/>
      <c r="M357" s="73"/>
      <c r="N357" s="66"/>
      <c r="O357" s="74"/>
    </row>
    <row r="358" spans="1:15" x14ac:dyDescent="0.3">
      <c r="A358" s="289"/>
      <c r="B358" s="176"/>
      <c r="C358" s="177"/>
      <c r="D358" s="178"/>
      <c r="E358" s="181"/>
      <c r="F358" s="66"/>
      <c r="G358" s="67"/>
      <c r="H358" s="68"/>
      <c r="I358" s="69"/>
      <c r="J358" s="70"/>
      <c r="K358" s="71"/>
      <c r="L358" s="72"/>
      <c r="M358" s="73"/>
      <c r="N358" s="66"/>
      <c r="O358" s="74"/>
    </row>
    <row r="359" spans="1:15" x14ac:dyDescent="0.3">
      <c r="A359" s="289"/>
      <c r="B359" s="176"/>
      <c r="C359" s="177"/>
      <c r="D359" s="178"/>
      <c r="E359" s="181"/>
      <c r="F359" s="66"/>
      <c r="G359" s="67"/>
      <c r="H359" s="68"/>
      <c r="I359" s="69"/>
      <c r="J359" s="70"/>
      <c r="K359" s="71"/>
      <c r="L359" s="72"/>
      <c r="M359" s="73"/>
      <c r="N359" s="66"/>
      <c r="O359" s="74"/>
    </row>
    <row r="360" spans="1:15" x14ac:dyDescent="0.3">
      <c r="A360" s="289"/>
      <c r="B360" s="176"/>
      <c r="C360" s="177"/>
      <c r="D360" s="178"/>
      <c r="E360" s="181"/>
      <c r="F360" s="66"/>
      <c r="G360" s="67"/>
      <c r="H360" s="68"/>
      <c r="I360" s="69"/>
      <c r="J360" s="70"/>
      <c r="K360" s="71"/>
      <c r="L360" s="72"/>
      <c r="M360" s="73"/>
      <c r="N360" s="66"/>
      <c r="O360" s="74"/>
    </row>
    <row r="361" spans="1:15" x14ac:dyDescent="0.3">
      <c r="A361" s="289"/>
      <c r="B361" s="176"/>
      <c r="C361" s="177"/>
      <c r="D361" s="178"/>
      <c r="E361" s="181"/>
      <c r="F361" s="66"/>
      <c r="G361" s="67"/>
      <c r="H361" s="68"/>
      <c r="I361" s="69"/>
      <c r="J361" s="70"/>
      <c r="K361" s="71"/>
      <c r="L361" s="72"/>
      <c r="M361" s="73"/>
      <c r="N361" s="66"/>
      <c r="O361" s="74"/>
    </row>
    <row r="362" spans="1:15" x14ac:dyDescent="0.3">
      <c r="A362" s="289"/>
      <c r="B362" s="176"/>
      <c r="C362" s="177"/>
      <c r="D362" s="178"/>
      <c r="E362" s="181"/>
      <c r="F362" s="66"/>
      <c r="G362" s="67"/>
      <c r="H362" s="68"/>
      <c r="I362" s="69"/>
      <c r="J362" s="70"/>
      <c r="K362" s="71"/>
      <c r="L362" s="72"/>
      <c r="M362" s="73"/>
      <c r="N362" s="66"/>
      <c r="O362" s="74"/>
    </row>
    <row r="363" spans="1:15" x14ac:dyDescent="0.3">
      <c r="A363" s="289"/>
      <c r="B363" s="176"/>
      <c r="C363" s="177"/>
      <c r="D363" s="178"/>
      <c r="E363" s="181"/>
      <c r="F363" s="66"/>
      <c r="G363" s="67"/>
      <c r="H363" s="68"/>
      <c r="I363" s="69"/>
      <c r="J363" s="70"/>
      <c r="K363" s="71"/>
      <c r="L363" s="72"/>
      <c r="M363" s="73"/>
      <c r="N363" s="66"/>
      <c r="O363" s="74"/>
    </row>
    <row r="364" spans="1:15" x14ac:dyDescent="0.3">
      <c r="A364" s="289"/>
      <c r="B364" s="176"/>
      <c r="C364" s="177"/>
      <c r="D364" s="178"/>
      <c r="E364" s="181"/>
      <c r="F364" s="66"/>
      <c r="G364" s="67"/>
      <c r="H364" s="68"/>
      <c r="I364" s="69"/>
      <c r="J364" s="70"/>
      <c r="K364" s="71"/>
      <c r="L364" s="72"/>
      <c r="M364" s="73"/>
      <c r="N364" s="66"/>
      <c r="O364" s="74"/>
    </row>
    <row r="365" spans="1:15" x14ac:dyDescent="0.3">
      <c r="A365" s="289"/>
      <c r="B365" s="176"/>
      <c r="C365" s="177"/>
      <c r="D365" s="178"/>
      <c r="E365" s="181"/>
      <c r="F365" s="66"/>
      <c r="G365" s="67"/>
      <c r="H365" s="68"/>
      <c r="I365" s="69"/>
      <c r="J365" s="70"/>
      <c r="K365" s="71"/>
      <c r="L365" s="72"/>
      <c r="M365" s="73"/>
      <c r="N365" s="66"/>
      <c r="O365" s="74"/>
    </row>
    <row r="366" spans="1:15" x14ac:dyDescent="0.3">
      <c r="A366" s="289"/>
      <c r="B366" s="176"/>
      <c r="C366" s="177"/>
      <c r="D366" s="178"/>
      <c r="E366" s="181"/>
      <c r="F366" s="66"/>
      <c r="G366" s="67"/>
      <c r="H366" s="68"/>
      <c r="I366" s="69"/>
      <c r="J366" s="70"/>
      <c r="K366" s="71"/>
      <c r="L366" s="72"/>
      <c r="M366" s="73"/>
      <c r="N366" s="66"/>
      <c r="O366" s="74"/>
    </row>
    <row r="367" spans="1:15" x14ac:dyDescent="0.3">
      <c r="A367" s="289"/>
      <c r="B367" s="176"/>
      <c r="C367" s="177"/>
      <c r="D367" s="178"/>
      <c r="E367" s="181"/>
      <c r="F367" s="66"/>
      <c r="G367" s="67"/>
      <c r="H367" s="68"/>
      <c r="I367" s="69"/>
      <c r="J367" s="70"/>
      <c r="K367" s="71"/>
      <c r="L367" s="72"/>
      <c r="M367" s="73"/>
      <c r="N367" s="66"/>
      <c r="O367" s="74"/>
    </row>
    <row r="368" spans="1:15" x14ac:dyDescent="0.3">
      <c r="A368" s="289"/>
      <c r="B368" s="176"/>
      <c r="C368" s="177"/>
      <c r="D368" s="178"/>
      <c r="E368" s="181"/>
      <c r="F368" s="66"/>
      <c r="G368" s="67"/>
      <c r="H368" s="68"/>
      <c r="I368" s="69"/>
      <c r="J368" s="70"/>
      <c r="K368" s="71"/>
      <c r="L368" s="72"/>
      <c r="M368" s="73"/>
      <c r="N368" s="66"/>
      <c r="O368" s="74"/>
    </row>
    <row r="369" spans="1:15" x14ac:dyDescent="0.3">
      <c r="A369" s="289"/>
      <c r="B369" s="176"/>
      <c r="C369" s="177"/>
      <c r="D369" s="178"/>
      <c r="E369" s="181"/>
      <c r="F369" s="66"/>
      <c r="G369" s="67"/>
      <c r="H369" s="68"/>
      <c r="I369" s="69"/>
      <c r="J369" s="70"/>
      <c r="K369" s="71"/>
      <c r="L369" s="72"/>
      <c r="M369" s="73"/>
      <c r="N369" s="66"/>
      <c r="O369" s="74"/>
    </row>
    <row r="370" spans="1:15" x14ac:dyDescent="0.3">
      <c r="A370" s="289"/>
      <c r="B370" s="176"/>
      <c r="C370" s="177"/>
      <c r="D370" s="178"/>
      <c r="E370" s="181"/>
      <c r="F370" s="66"/>
      <c r="G370" s="67"/>
      <c r="H370" s="68"/>
      <c r="I370" s="69"/>
      <c r="J370" s="70"/>
      <c r="K370" s="71"/>
      <c r="L370" s="72"/>
      <c r="M370" s="73"/>
      <c r="N370" s="66"/>
      <c r="O370" s="74"/>
    </row>
    <row r="371" spans="1:15" x14ac:dyDescent="0.3">
      <c r="A371" s="289"/>
      <c r="B371" s="176"/>
      <c r="C371" s="177"/>
      <c r="D371" s="178"/>
      <c r="E371" s="181"/>
      <c r="F371" s="66"/>
      <c r="G371" s="67"/>
      <c r="H371" s="68"/>
      <c r="I371" s="69"/>
      <c r="J371" s="70"/>
      <c r="K371" s="71"/>
      <c r="L371" s="72"/>
      <c r="M371" s="73"/>
      <c r="N371" s="66"/>
      <c r="O371" s="74"/>
    </row>
    <row r="372" spans="1:15" x14ac:dyDescent="0.3">
      <c r="A372" s="289"/>
      <c r="B372" s="176"/>
      <c r="C372" s="177"/>
      <c r="D372" s="178"/>
      <c r="E372" s="181"/>
      <c r="F372" s="66"/>
      <c r="G372" s="67"/>
      <c r="H372" s="68"/>
      <c r="I372" s="69"/>
      <c r="J372" s="70"/>
      <c r="K372" s="71"/>
      <c r="L372" s="72"/>
      <c r="M372" s="73"/>
      <c r="N372" s="66"/>
      <c r="O372" s="74"/>
    </row>
    <row r="373" spans="1:15" x14ac:dyDescent="0.3">
      <c r="A373" s="289"/>
      <c r="B373" s="176"/>
      <c r="C373" s="177"/>
      <c r="D373" s="178"/>
      <c r="E373" s="181"/>
      <c r="F373" s="66"/>
      <c r="G373" s="67"/>
      <c r="H373" s="68"/>
      <c r="I373" s="69"/>
      <c r="J373" s="70"/>
      <c r="K373" s="71"/>
      <c r="L373" s="72"/>
      <c r="M373" s="73"/>
      <c r="N373" s="66"/>
      <c r="O373" s="74"/>
    </row>
    <row r="374" spans="1:15" x14ac:dyDescent="0.3">
      <c r="A374" s="289"/>
      <c r="B374" s="176"/>
      <c r="C374" s="177"/>
      <c r="D374" s="178"/>
      <c r="E374" s="181"/>
      <c r="F374" s="66"/>
      <c r="G374" s="67"/>
      <c r="H374" s="68"/>
      <c r="I374" s="69"/>
      <c r="J374" s="70"/>
      <c r="K374" s="71"/>
      <c r="L374" s="72"/>
      <c r="M374" s="73"/>
      <c r="N374" s="66"/>
      <c r="O374" s="74"/>
    </row>
    <row r="375" spans="1:15" x14ac:dyDescent="0.3">
      <c r="A375" s="289"/>
      <c r="B375" s="176"/>
      <c r="C375" s="177"/>
      <c r="D375" s="178"/>
      <c r="E375" s="181"/>
      <c r="F375" s="66"/>
      <c r="G375" s="67"/>
      <c r="H375" s="68"/>
      <c r="I375" s="69"/>
      <c r="J375" s="70"/>
      <c r="K375" s="71"/>
      <c r="L375" s="72"/>
      <c r="M375" s="73"/>
      <c r="N375" s="66"/>
      <c r="O375" s="74"/>
    </row>
    <row r="376" spans="1:15" x14ac:dyDescent="0.3">
      <c r="A376" s="289"/>
      <c r="B376" s="176"/>
      <c r="C376" s="177"/>
      <c r="D376" s="178"/>
      <c r="E376" s="181"/>
      <c r="F376" s="66"/>
      <c r="G376" s="67"/>
      <c r="H376" s="68"/>
      <c r="I376" s="69"/>
      <c r="J376" s="70"/>
      <c r="K376" s="71"/>
      <c r="L376" s="72"/>
      <c r="M376" s="73"/>
      <c r="N376" s="66"/>
      <c r="O376" s="74"/>
    </row>
    <row r="377" spans="1:15" x14ac:dyDescent="0.3">
      <c r="A377" s="289"/>
      <c r="B377" s="176"/>
      <c r="C377" s="177"/>
      <c r="D377" s="178"/>
      <c r="E377" s="181"/>
      <c r="F377" s="66"/>
      <c r="G377" s="67"/>
      <c r="H377" s="68"/>
      <c r="I377" s="69"/>
      <c r="J377" s="70"/>
      <c r="K377" s="71"/>
      <c r="L377" s="72"/>
      <c r="M377" s="73"/>
      <c r="N377" s="66"/>
      <c r="O377" s="74"/>
    </row>
    <row r="378" spans="1:15" x14ac:dyDescent="0.3">
      <c r="A378" s="289"/>
      <c r="B378" s="176"/>
      <c r="C378" s="177"/>
      <c r="D378" s="178"/>
      <c r="E378" s="181"/>
      <c r="F378" s="66"/>
      <c r="G378" s="67"/>
      <c r="H378" s="68"/>
      <c r="I378" s="69"/>
      <c r="J378" s="70"/>
      <c r="K378" s="71"/>
      <c r="L378" s="72"/>
      <c r="M378" s="73"/>
      <c r="N378" s="66"/>
      <c r="O378" s="74"/>
    </row>
    <row r="379" spans="1:15" x14ac:dyDescent="0.3">
      <c r="A379" s="289"/>
      <c r="B379" s="176"/>
      <c r="C379" s="177"/>
      <c r="D379" s="178"/>
      <c r="E379" s="181"/>
      <c r="F379" s="66"/>
      <c r="G379" s="67"/>
      <c r="H379" s="68"/>
      <c r="I379" s="69"/>
      <c r="J379" s="70"/>
      <c r="K379" s="71"/>
      <c r="L379" s="72"/>
      <c r="M379" s="73"/>
      <c r="N379" s="66"/>
      <c r="O379" s="74"/>
    </row>
    <row r="380" spans="1:15" x14ac:dyDescent="0.3">
      <c r="A380" s="289"/>
      <c r="B380" s="176"/>
      <c r="C380" s="177"/>
      <c r="D380" s="178"/>
      <c r="E380" s="181"/>
      <c r="F380" s="66"/>
      <c r="G380" s="67"/>
      <c r="H380" s="68"/>
      <c r="I380" s="69"/>
      <c r="J380" s="70"/>
      <c r="K380" s="71"/>
      <c r="L380" s="72"/>
      <c r="M380" s="73"/>
      <c r="N380" s="66"/>
      <c r="O380" s="74"/>
    </row>
    <row r="381" spans="1:15" x14ac:dyDescent="0.3">
      <c r="A381" s="289"/>
      <c r="B381" s="176"/>
      <c r="C381" s="177"/>
      <c r="D381" s="178"/>
      <c r="E381" s="181"/>
      <c r="F381" s="66"/>
      <c r="G381" s="67"/>
      <c r="H381" s="68"/>
      <c r="I381" s="69"/>
      <c r="J381" s="70"/>
      <c r="K381" s="71"/>
      <c r="L381" s="72"/>
      <c r="M381" s="73"/>
      <c r="N381" s="66"/>
      <c r="O381" s="74"/>
    </row>
    <row r="382" spans="1:15" x14ac:dyDescent="0.3">
      <c r="A382" s="289"/>
      <c r="B382" s="176"/>
      <c r="C382" s="177"/>
      <c r="D382" s="178"/>
      <c r="E382" s="181"/>
      <c r="F382" s="66"/>
      <c r="G382" s="67"/>
      <c r="H382" s="68"/>
      <c r="I382" s="69"/>
      <c r="J382" s="70"/>
      <c r="K382" s="71"/>
      <c r="L382" s="72"/>
      <c r="M382" s="73"/>
      <c r="N382" s="66"/>
      <c r="O382" s="74"/>
    </row>
    <row r="383" spans="1:15" x14ac:dyDescent="0.3">
      <c r="A383" s="289"/>
      <c r="B383" s="176"/>
      <c r="C383" s="177"/>
      <c r="D383" s="178"/>
      <c r="E383" s="181"/>
      <c r="F383" s="66"/>
      <c r="G383" s="67"/>
      <c r="H383" s="68"/>
      <c r="I383" s="69"/>
      <c r="J383" s="70"/>
      <c r="K383" s="71"/>
      <c r="L383" s="72"/>
      <c r="M383" s="73"/>
      <c r="N383" s="66"/>
      <c r="O383" s="74"/>
    </row>
    <row r="384" spans="1:15" x14ac:dyDescent="0.3">
      <c r="A384" s="289"/>
      <c r="B384" s="176"/>
      <c r="C384" s="177"/>
      <c r="D384" s="178"/>
      <c r="E384" s="181"/>
      <c r="F384" s="66"/>
      <c r="G384" s="67"/>
      <c r="H384" s="68"/>
      <c r="I384" s="69"/>
      <c r="J384" s="70"/>
      <c r="K384" s="71"/>
      <c r="L384" s="72"/>
      <c r="M384" s="73"/>
      <c r="N384" s="66"/>
      <c r="O384" s="74"/>
    </row>
    <row r="385" spans="1:15" x14ac:dyDescent="0.3">
      <c r="A385" s="289"/>
      <c r="B385" s="176"/>
      <c r="C385" s="177"/>
      <c r="D385" s="178"/>
      <c r="E385" s="181"/>
      <c r="F385" s="66"/>
      <c r="G385" s="67"/>
      <c r="H385" s="68"/>
      <c r="I385" s="69"/>
      <c r="J385" s="70"/>
      <c r="K385" s="71"/>
      <c r="L385" s="72"/>
      <c r="M385" s="73"/>
      <c r="N385" s="66"/>
      <c r="O385" s="74"/>
    </row>
    <row r="386" spans="1:15" x14ac:dyDescent="0.3">
      <c r="A386" s="289"/>
      <c r="B386" s="176"/>
      <c r="C386" s="177"/>
      <c r="D386" s="178"/>
      <c r="E386" s="181"/>
      <c r="F386" s="66"/>
      <c r="G386" s="67"/>
      <c r="H386" s="68"/>
      <c r="I386" s="69"/>
      <c r="J386" s="70"/>
      <c r="K386" s="71"/>
      <c r="L386" s="72"/>
      <c r="M386" s="73"/>
      <c r="N386" s="66"/>
      <c r="O386" s="74"/>
    </row>
    <row r="387" spans="1:15" x14ac:dyDescent="0.3">
      <c r="A387" s="289"/>
      <c r="B387" s="176"/>
      <c r="C387" s="177"/>
      <c r="D387" s="178"/>
      <c r="E387" s="181"/>
      <c r="F387" s="66"/>
      <c r="G387" s="67"/>
      <c r="H387" s="68"/>
      <c r="I387" s="69"/>
      <c r="J387" s="70"/>
      <c r="K387" s="71"/>
      <c r="L387" s="72"/>
      <c r="M387" s="73"/>
      <c r="N387" s="66"/>
      <c r="O387" s="74"/>
    </row>
    <row r="388" spans="1:15" x14ac:dyDescent="0.3">
      <c r="A388" s="289"/>
      <c r="B388" s="176"/>
      <c r="C388" s="177"/>
      <c r="D388" s="178"/>
      <c r="E388" s="181"/>
      <c r="F388" s="66"/>
      <c r="G388" s="67"/>
      <c r="H388" s="68"/>
      <c r="I388" s="69"/>
      <c r="J388" s="70"/>
      <c r="K388" s="71"/>
      <c r="L388" s="72"/>
      <c r="M388" s="73"/>
      <c r="N388" s="66"/>
      <c r="O388" s="74"/>
    </row>
    <row r="389" spans="1:15" x14ac:dyDescent="0.3">
      <c r="A389" s="289"/>
      <c r="B389" s="176"/>
      <c r="C389" s="177"/>
      <c r="D389" s="178"/>
      <c r="E389" s="181"/>
      <c r="F389" s="66"/>
      <c r="G389" s="67"/>
      <c r="H389" s="68"/>
      <c r="I389" s="69"/>
      <c r="J389" s="70"/>
      <c r="K389" s="71"/>
      <c r="L389" s="72"/>
      <c r="M389" s="73"/>
      <c r="N389" s="66"/>
      <c r="O389" s="74"/>
    </row>
    <row r="390" spans="1:15" x14ac:dyDescent="0.3">
      <c r="A390" s="289"/>
      <c r="B390" s="176"/>
      <c r="C390" s="177"/>
      <c r="D390" s="178"/>
      <c r="E390" s="181"/>
      <c r="F390" s="66"/>
      <c r="G390" s="67"/>
      <c r="H390" s="68"/>
      <c r="I390" s="69"/>
      <c r="J390" s="70"/>
      <c r="K390" s="71"/>
      <c r="L390" s="72"/>
      <c r="M390" s="73"/>
      <c r="N390" s="66"/>
      <c r="O390" s="74"/>
    </row>
    <row r="391" spans="1:15" x14ac:dyDescent="0.3">
      <c r="A391" s="289"/>
      <c r="B391" s="176"/>
      <c r="C391" s="177"/>
      <c r="D391" s="178"/>
      <c r="E391" s="181"/>
      <c r="F391" s="66"/>
      <c r="G391" s="67"/>
      <c r="H391" s="68"/>
      <c r="I391" s="69"/>
      <c r="J391" s="70"/>
      <c r="K391" s="71"/>
      <c r="L391" s="72"/>
      <c r="M391" s="73"/>
      <c r="N391" s="66"/>
      <c r="O391" s="74"/>
    </row>
    <row r="392" spans="1:15" x14ac:dyDescent="0.3">
      <c r="A392" s="289"/>
      <c r="B392" s="176"/>
      <c r="C392" s="177"/>
      <c r="D392" s="178"/>
      <c r="E392" s="181"/>
      <c r="F392" s="66"/>
      <c r="G392" s="67"/>
      <c r="H392" s="68"/>
      <c r="I392" s="69"/>
      <c r="J392" s="70"/>
      <c r="K392" s="71"/>
      <c r="L392" s="72"/>
      <c r="M392" s="73"/>
      <c r="N392" s="66"/>
      <c r="O392" s="74"/>
    </row>
    <row r="393" spans="1:15" x14ac:dyDescent="0.3">
      <c r="A393" s="289"/>
      <c r="B393" s="176"/>
      <c r="C393" s="177"/>
      <c r="D393" s="178"/>
      <c r="E393" s="181"/>
      <c r="F393" s="66"/>
      <c r="G393" s="67"/>
      <c r="H393" s="68"/>
      <c r="I393" s="69"/>
      <c r="J393" s="70"/>
      <c r="K393" s="71"/>
      <c r="L393" s="72"/>
      <c r="M393" s="73"/>
      <c r="N393" s="66"/>
      <c r="O393" s="74"/>
    </row>
    <row r="394" spans="1:15" x14ac:dyDescent="0.3">
      <c r="A394" s="289"/>
      <c r="B394" s="176"/>
      <c r="C394" s="177"/>
      <c r="D394" s="178"/>
      <c r="E394" s="181"/>
      <c r="F394" s="66"/>
      <c r="G394" s="67"/>
      <c r="H394" s="68"/>
      <c r="I394" s="69"/>
      <c r="J394" s="70"/>
      <c r="K394" s="71"/>
      <c r="L394" s="72"/>
      <c r="M394" s="73"/>
      <c r="N394" s="66"/>
      <c r="O394" s="74"/>
    </row>
    <row r="395" spans="1:15" x14ac:dyDescent="0.3">
      <c r="A395" s="289"/>
      <c r="B395" s="176"/>
      <c r="C395" s="177"/>
      <c r="D395" s="178"/>
      <c r="E395" s="181"/>
      <c r="F395" s="66"/>
      <c r="G395" s="67"/>
      <c r="H395" s="68"/>
      <c r="I395" s="69"/>
      <c r="J395" s="70"/>
      <c r="K395" s="71"/>
      <c r="L395" s="72"/>
      <c r="M395" s="73"/>
      <c r="N395" s="66"/>
      <c r="O395" s="74"/>
    </row>
    <row r="396" spans="1:15" x14ac:dyDescent="0.3">
      <c r="A396" s="289"/>
      <c r="B396" s="176"/>
      <c r="C396" s="177"/>
      <c r="D396" s="178"/>
      <c r="E396" s="181"/>
      <c r="F396" s="66"/>
      <c r="G396" s="67"/>
      <c r="H396" s="68"/>
      <c r="I396" s="69"/>
      <c r="J396" s="70"/>
      <c r="K396" s="71"/>
      <c r="L396" s="72"/>
      <c r="M396" s="73"/>
      <c r="N396" s="66"/>
      <c r="O396" s="74"/>
    </row>
    <row r="397" spans="1:15" x14ac:dyDescent="0.3">
      <c r="A397" s="289"/>
      <c r="B397" s="176"/>
      <c r="C397" s="177"/>
      <c r="D397" s="178"/>
      <c r="E397" s="181"/>
      <c r="F397" s="66"/>
      <c r="G397" s="67"/>
      <c r="H397" s="68"/>
      <c r="I397" s="69"/>
      <c r="J397" s="70"/>
      <c r="K397" s="71"/>
      <c r="L397" s="72"/>
      <c r="M397" s="73"/>
      <c r="N397" s="66"/>
      <c r="O397" s="74"/>
    </row>
    <row r="398" spans="1:15" x14ac:dyDescent="0.3">
      <c r="A398" s="289"/>
      <c r="B398" s="176"/>
      <c r="C398" s="177"/>
      <c r="D398" s="178"/>
      <c r="E398" s="181"/>
      <c r="F398" s="66"/>
      <c r="G398" s="67"/>
      <c r="H398" s="68"/>
      <c r="I398" s="69"/>
      <c r="J398" s="70"/>
      <c r="K398" s="71"/>
      <c r="L398" s="72"/>
      <c r="M398" s="73"/>
      <c r="N398" s="66"/>
      <c r="O398" s="74"/>
    </row>
    <row r="399" spans="1:15" x14ac:dyDescent="0.3">
      <c r="A399" s="289"/>
      <c r="B399" s="176"/>
      <c r="C399" s="177"/>
      <c r="D399" s="178"/>
      <c r="E399" s="181"/>
      <c r="F399" s="66"/>
      <c r="G399" s="67"/>
      <c r="H399" s="68"/>
      <c r="I399" s="69"/>
      <c r="J399" s="70"/>
      <c r="K399" s="71"/>
      <c r="L399" s="72"/>
      <c r="M399" s="73"/>
      <c r="N399" s="66"/>
      <c r="O399" s="74"/>
    </row>
    <row r="400" spans="1:15" x14ac:dyDescent="0.3">
      <c r="A400" s="289"/>
      <c r="B400" s="176"/>
      <c r="C400" s="177"/>
      <c r="D400" s="178"/>
      <c r="E400" s="181"/>
      <c r="F400" s="66"/>
      <c r="G400" s="67"/>
      <c r="H400" s="68"/>
      <c r="I400" s="69"/>
      <c r="J400" s="70"/>
      <c r="K400" s="71"/>
      <c r="L400" s="72"/>
      <c r="M400" s="73"/>
      <c r="N400" s="66"/>
      <c r="O400" s="74"/>
    </row>
    <row r="401" spans="1:15" x14ac:dyDescent="0.3">
      <c r="A401" s="289"/>
      <c r="B401" s="176"/>
      <c r="C401" s="177"/>
      <c r="D401" s="178"/>
      <c r="E401" s="181"/>
      <c r="F401" s="66"/>
      <c r="G401" s="67"/>
      <c r="H401" s="68"/>
      <c r="I401" s="69"/>
      <c r="J401" s="70"/>
      <c r="K401" s="71"/>
      <c r="L401" s="72"/>
      <c r="M401" s="73"/>
      <c r="N401" s="66"/>
      <c r="O401" s="74"/>
    </row>
    <row r="402" spans="1:15" x14ac:dyDescent="0.3">
      <c r="A402" s="289"/>
      <c r="B402" s="176"/>
      <c r="C402" s="177"/>
      <c r="D402" s="178"/>
      <c r="E402" s="181"/>
      <c r="F402" s="66"/>
      <c r="G402" s="67"/>
      <c r="H402" s="68"/>
      <c r="I402" s="69"/>
      <c r="J402" s="70"/>
      <c r="K402" s="71"/>
      <c r="L402" s="72"/>
      <c r="M402" s="73"/>
      <c r="N402" s="66"/>
      <c r="O402" s="74"/>
    </row>
    <row r="403" spans="1:15" x14ac:dyDescent="0.3">
      <c r="A403" s="289"/>
      <c r="B403" s="176"/>
      <c r="C403" s="177"/>
      <c r="D403" s="178"/>
      <c r="E403" s="181"/>
      <c r="F403" s="66"/>
      <c r="G403" s="67"/>
      <c r="H403" s="68"/>
      <c r="I403" s="69"/>
      <c r="J403" s="70"/>
      <c r="K403" s="71"/>
      <c r="L403" s="72"/>
      <c r="M403" s="73"/>
      <c r="N403" s="66"/>
      <c r="O403" s="74"/>
    </row>
    <row r="404" spans="1:15" x14ac:dyDescent="0.3">
      <c r="A404" s="289"/>
      <c r="B404" s="176"/>
      <c r="C404" s="177"/>
      <c r="D404" s="178"/>
      <c r="E404" s="181"/>
      <c r="F404" s="66"/>
      <c r="G404" s="67"/>
      <c r="H404" s="68"/>
      <c r="I404" s="69"/>
      <c r="J404" s="70"/>
      <c r="K404" s="71"/>
      <c r="L404" s="72"/>
      <c r="M404" s="73"/>
      <c r="N404" s="66"/>
      <c r="O404" s="74"/>
    </row>
    <row r="405" spans="1:15" x14ac:dyDescent="0.3">
      <c r="A405" s="289"/>
      <c r="B405" s="176"/>
      <c r="C405" s="177"/>
      <c r="D405" s="178"/>
      <c r="E405" s="181"/>
      <c r="F405" s="66"/>
      <c r="G405" s="67"/>
      <c r="H405" s="68"/>
      <c r="I405" s="69"/>
      <c r="J405" s="70"/>
      <c r="K405" s="71"/>
      <c r="L405" s="72"/>
      <c r="M405" s="73"/>
      <c r="N405" s="66"/>
      <c r="O405" s="74"/>
    </row>
    <row r="406" spans="1:15" x14ac:dyDescent="0.3">
      <c r="A406" s="289"/>
      <c r="B406" s="176"/>
      <c r="C406" s="177"/>
      <c r="D406" s="178"/>
      <c r="E406" s="181"/>
      <c r="F406" s="66"/>
      <c r="G406" s="67"/>
      <c r="H406" s="68"/>
      <c r="I406" s="69"/>
      <c r="J406" s="70"/>
      <c r="K406" s="71"/>
      <c r="L406" s="72"/>
      <c r="M406" s="73"/>
      <c r="N406" s="66"/>
      <c r="O406" s="74"/>
    </row>
    <row r="407" spans="1:15" x14ac:dyDescent="0.3">
      <c r="A407" s="289"/>
      <c r="B407" s="176"/>
      <c r="C407" s="177"/>
      <c r="D407" s="178"/>
      <c r="E407" s="181"/>
      <c r="F407" s="66"/>
      <c r="G407" s="67"/>
      <c r="H407" s="68"/>
      <c r="I407" s="69"/>
      <c r="J407" s="70"/>
      <c r="K407" s="71"/>
      <c r="L407" s="72"/>
      <c r="M407" s="73"/>
      <c r="N407" s="66"/>
      <c r="O407" s="74"/>
    </row>
    <row r="408" spans="1:15" x14ac:dyDescent="0.3">
      <c r="A408" s="289"/>
      <c r="B408" s="176"/>
      <c r="C408" s="177"/>
      <c r="D408" s="178"/>
      <c r="E408" s="181"/>
      <c r="F408" s="66"/>
      <c r="G408" s="67"/>
      <c r="H408" s="68"/>
      <c r="I408" s="69"/>
      <c r="J408" s="70"/>
      <c r="K408" s="71"/>
      <c r="L408" s="72"/>
      <c r="M408" s="73"/>
      <c r="N408" s="66"/>
      <c r="O408" s="74"/>
    </row>
    <row r="409" spans="1:15" x14ac:dyDescent="0.3">
      <c r="A409" s="289"/>
      <c r="B409" s="176"/>
      <c r="C409" s="177"/>
      <c r="D409" s="178"/>
      <c r="E409" s="181"/>
      <c r="F409" s="66"/>
      <c r="G409" s="67"/>
      <c r="H409" s="68"/>
      <c r="I409" s="69"/>
      <c r="J409" s="70"/>
      <c r="K409" s="71"/>
      <c r="L409" s="72"/>
      <c r="M409" s="73"/>
      <c r="N409" s="66"/>
      <c r="O409" s="74"/>
    </row>
    <row r="410" spans="1:15" x14ac:dyDescent="0.3">
      <c r="A410" s="289"/>
      <c r="B410" s="176"/>
      <c r="C410" s="177"/>
      <c r="D410" s="178"/>
      <c r="E410" s="181"/>
      <c r="F410" s="66"/>
      <c r="G410" s="67"/>
      <c r="H410" s="68"/>
      <c r="I410" s="69"/>
      <c r="J410" s="70"/>
      <c r="K410" s="71"/>
      <c r="L410" s="72"/>
      <c r="M410" s="73"/>
      <c r="N410" s="66"/>
      <c r="O410" s="74"/>
    </row>
    <row r="411" spans="1:15" x14ac:dyDescent="0.3">
      <c r="A411" s="289"/>
      <c r="B411" s="176"/>
      <c r="C411" s="177"/>
      <c r="D411" s="178"/>
      <c r="E411" s="181"/>
      <c r="F411" s="66"/>
      <c r="G411" s="67"/>
      <c r="H411" s="68"/>
      <c r="I411" s="69"/>
      <c r="J411" s="70"/>
      <c r="K411" s="71"/>
      <c r="L411" s="72"/>
      <c r="M411" s="73"/>
      <c r="N411" s="66"/>
      <c r="O411" s="74"/>
    </row>
    <row r="412" spans="1:15" x14ac:dyDescent="0.3">
      <c r="A412" s="289"/>
      <c r="B412" s="176"/>
      <c r="C412" s="177"/>
      <c r="D412" s="178"/>
      <c r="E412" s="181"/>
      <c r="F412" s="66"/>
      <c r="G412" s="67"/>
      <c r="H412" s="68"/>
      <c r="I412" s="69"/>
      <c r="J412" s="70"/>
      <c r="K412" s="71"/>
      <c r="L412" s="72"/>
      <c r="M412" s="73"/>
      <c r="N412" s="66"/>
      <c r="O412" s="74"/>
    </row>
    <row r="413" spans="1:15" x14ac:dyDescent="0.3">
      <c r="A413" s="289"/>
      <c r="B413" s="176"/>
      <c r="C413" s="177"/>
      <c r="D413" s="178"/>
      <c r="E413" s="181"/>
      <c r="F413" s="66"/>
      <c r="G413" s="67"/>
      <c r="H413" s="68"/>
      <c r="I413" s="69"/>
      <c r="J413" s="70"/>
      <c r="K413" s="71"/>
      <c r="L413" s="72"/>
      <c r="M413" s="73"/>
      <c r="N413" s="66"/>
      <c r="O413" s="74"/>
    </row>
    <row r="414" spans="1:15" x14ac:dyDescent="0.3">
      <c r="A414" s="289"/>
      <c r="B414" s="176"/>
      <c r="C414" s="177"/>
      <c r="D414" s="178"/>
      <c r="E414" s="181"/>
      <c r="F414" s="66"/>
      <c r="G414" s="67"/>
      <c r="H414" s="68"/>
      <c r="I414" s="69"/>
      <c r="J414" s="70"/>
      <c r="K414" s="71"/>
      <c r="L414" s="72"/>
      <c r="M414" s="73"/>
      <c r="N414" s="66"/>
      <c r="O414" s="74"/>
    </row>
    <row r="415" spans="1:15" x14ac:dyDescent="0.3">
      <c r="A415" s="289"/>
      <c r="B415" s="176"/>
      <c r="C415" s="177"/>
      <c r="D415" s="178"/>
      <c r="E415" s="181"/>
      <c r="F415" s="66"/>
      <c r="G415" s="67"/>
      <c r="H415" s="68"/>
      <c r="I415" s="69"/>
      <c r="J415" s="70"/>
      <c r="K415" s="71"/>
      <c r="L415" s="72"/>
      <c r="M415" s="73"/>
      <c r="N415" s="66"/>
      <c r="O415" s="74"/>
    </row>
    <row r="416" spans="1:15" x14ac:dyDescent="0.3">
      <c r="A416" s="289"/>
      <c r="B416" s="176"/>
      <c r="C416" s="177"/>
      <c r="D416" s="178"/>
      <c r="E416" s="181"/>
      <c r="F416" s="66"/>
      <c r="G416" s="67"/>
      <c r="H416" s="68"/>
      <c r="I416" s="69"/>
      <c r="J416" s="70"/>
      <c r="K416" s="71"/>
      <c r="L416" s="72"/>
      <c r="M416" s="73"/>
      <c r="N416" s="66"/>
      <c r="O416" s="74"/>
    </row>
    <row r="417" spans="1:15" x14ac:dyDescent="0.3">
      <c r="A417" s="289"/>
      <c r="B417" s="176"/>
      <c r="C417" s="177"/>
      <c r="D417" s="178"/>
      <c r="E417" s="181"/>
      <c r="F417" s="66"/>
      <c r="G417" s="67"/>
      <c r="H417" s="68"/>
      <c r="I417" s="69"/>
      <c r="J417" s="70"/>
      <c r="K417" s="71"/>
      <c r="L417" s="72"/>
      <c r="M417" s="73"/>
      <c r="N417" s="66"/>
      <c r="O417" s="74"/>
    </row>
    <row r="418" spans="1:15" x14ac:dyDescent="0.3">
      <c r="A418" s="289"/>
      <c r="B418" s="176"/>
      <c r="C418" s="177"/>
      <c r="D418" s="178"/>
      <c r="E418" s="181"/>
      <c r="F418" s="66"/>
      <c r="G418" s="67"/>
      <c r="H418" s="68"/>
      <c r="I418" s="69"/>
      <c r="J418" s="70"/>
      <c r="K418" s="71"/>
      <c r="L418" s="72"/>
      <c r="M418" s="73"/>
      <c r="N418" s="66"/>
      <c r="O418" s="74"/>
    </row>
    <row r="419" spans="1:15" x14ac:dyDescent="0.3">
      <c r="A419" s="289"/>
      <c r="B419" s="176"/>
      <c r="C419" s="177"/>
      <c r="D419" s="178"/>
      <c r="E419" s="181"/>
      <c r="F419" s="66"/>
      <c r="G419" s="67"/>
      <c r="H419" s="68"/>
      <c r="I419" s="69"/>
      <c r="J419" s="70"/>
      <c r="K419" s="71"/>
      <c r="L419" s="72"/>
      <c r="M419" s="73"/>
      <c r="N419" s="66"/>
      <c r="O419" s="74"/>
    </row>
    <row r="420" spans="1:15" x14ac:dyDescent="0.3">
      <c r="A420" s="289"/>
      <c r="B420" s="176"/>
      <c r="C420" s="177"/>
      <c r="D420" s="178"/>
      <c r="E420" s="181"/>
      <c r="F420" s="66"/>
      <c r="G420" s="67"/>
      <c r="H420" s="68"/>
      <c r="I420" s="69"/>
      <c r="J420" s="70"/>
      <c r="K420" s="71"/>
      <c r="L420" s="72"/>
      <c r="M420" s="73"/>
      <c r="N420" s="66"/>
      <c r="O420" s="74"/>
    </row>
    <row r="421" spans="1:15" x14ac:dyDescent="0.3">
      <c r="A421" s="289"/>
      <c r="B421" s="176"/>
      <c r="C421" s="177"/>
      <c r="D421" s="178"/>
      <c r="E421" s="181"/>
      <c r="F421" s="66"/>
      <c r="G421" s="67"/>
      <c r="H421" s="68"/>
      <c r="I421" s="69"/>
      <c r="J421" s="70"/>
      <c r="K421" s="71"/>
      <c r="L421" s="72"/>
      <c r="M421" s="73"/>
      <c r="N421" s="66"/>
      <c r="O421" s="74"/>
    </row>
    <row r="422" spans="1:15" x14ac:dyDescent="0.3">
      <c r="A422" s="289"/>
      <c r="B422" s="176"/>
      <c r="C422" s="177"/>
      <c r="D422" s="178"/>
      <c r="E422" s="181"/>
      <c r="F422" s="66"/>
      <c r="G422" s="67"/>
      <c r="H422" s="68"/>
      <c r="I422" s="69"/>
      <c r="J422" s="70"/>
      <c r="K422" s="71"/>
      <c r="L422" s="72"/>
      <c r="M422" s="73"/>
      <c r="N422" s="66"/>
      <c r="O422" s="74"/>
    </row>
    <row r="423" spans="1:15" x14ac:dyDescent="0.3">
      <c r="A423" s="289"/>
      <c r="B423" s="176"/>
      <c r="C423" s="177"/>
      <c r="D423" s="178"/>
      <c r="E423" s="181"/>
      <c r="F423" s="66"/>
      <c r="G423" s="67"/>
      <c r="H423" s="68"/>
      <c r="I423" s="69"/>
      <c r="J423" s="70"/>
      <c r="K423" s="71"/>
      <c r="L423" s="72"/>
      <c r="M423" s="73"/>
      <c r="N423" s="66"/>
      <c r="O423" s="74"/>
    </row>
    <row r="424" spans="1:15" x14ac:dyDescent="0.3">
      <c r="A424" s="289"/>
      <c r="B424" s="176"/>
      <c r="C424" s="177"/>
      <c r="D424" s="178"/>
      <c r="E424" s="181"/>
      <c r="F424" s="66"/>
      <c r="G424" s="67"/>
      <c r="H424" s="68"/>
      <c r="I424" s="69"/>
      <c r="J424" s="70"/>
      <c r="K424" s="71"/>
      <c r="L424" s="72"/>
      <c r="M424" s="73"/>
      <c r="N424" s="66"/>
      <c r="O424" s="74"/>
    </row>
    <row r="425" spans="1:15" x14ac:dyDescent="0.3">
      <c r="A425" s="289"/>
      <c r="B425" s="176"/>
      <c r="C425" s="177"/>
      <c r="D425" s="178"/>
      <c r="E425" s="181"/>
      <c r="F425" s="66"/>
      <c r="G425" s="67"/>
      <c r="H425" s="68"/>
      <c r="I425" s="69"/>
      <c r="J425" s="70"/>
      <c r="K425" s="71"/>
      <c r="L425" s="72"/>
      <c r="M425" s="73"/>
      <c r="N425" s="66"/>
      <c r="O425" s="74"/>
    </row>
    <row r="426" spans="1:15" x14ac:dyDescent="0.3">
      <c r="A426" s="289"/>
      <c r="B426" s="176"/>
      <c r="C426" s="177"/>
      <c r="D426" s="178"/>
      <c r="E426" s="181"/>
      <c r="F426" s="66"/>
      <c r="G426" s="67"/>
      <c r="H426" s="68"/>
      <c r="I426" s="69"/>
      <c r="J426" s="70"/>
      <c r="K426" s="71"/>
      <c r="L426" s="72"/>
      <c r="M426" s="73"/>
      <c r="N426" s="66"/>
      <c r="O426" s="74"/>
    </row>
    <row r="427" spans="1:15" x14ac:dyDescent="0.3">
      <c r="A427" s="289"/>
      <c r="B427" s="176"/>
      <c r="C427" s="177"/>
      <c r="D427" s="178"/>
      <c r="E427" s="181"/>
      <c r="F427" s="66"/>
      <c r="G427" s="67"/>
      <c r="H427" s="68"/>
      <c r="I427" s="69"/>
      <c r="J427" s="70"/>
      <c r="K427" s="71"/>
      <c r="L427" s="72"/>
      <c r="M427" s="73"/>
      <c r="N427" s="66"/>
      <c r="O427" s="74"/>
    </row>
    <row r="428" spans="1:15" x14ac:dyDescent="0.3">
      <c r="A428" s="289"/>
      <c r="B428" s="176"/>
      <c r="C428" s="177"/>
      <c r="D428" s="178"/>
      <c r="E428" s="181"/>
      <c r="F428" s="66"/>
      <c r="G428" s="67"/>
      <c r="H428" s="68"/>
      <c r="I428" s="69"/>
      <c r="J428" s="70"/>
      <c r="K428" s="71"/>
      <c r="L428" s="72"/>
      <c r="M428" s="73"/>
      <c r="N428" s="66"/>
      <c r="O428" s="74"/>
    </row>
    <row r="429" spans="1:15" x14ac:dyDescent="0.3">
      <c r="A429" s="289"/>
      <c r="B429" s="176"/>
      <c r="C429" s="177"/>
      <c r="D429" s="178"/>
      <c r="E429" s="181"/>
      <c r="F429" s="66"/>
      <c r="G429" s="67"/>
      <c r="H429" s="68"/>
      <c r="I429" s="69"/>
      <c r="J429" s="70"/>
      <c r="K429" s="71"/>
      <c r="L429" s="72"/>
      <c r="M429" s="73"/>
      <c r="N429" s="66"/>
      <c r="O429" s="74"/>
    </row>
    <row r="430" spans="1:15" x14ac:dyDescent="0.3">
      <c r="A430" s="289"/>
      <c r="B430" s="176"/>
      <c r="C430" s="177"/>
      <c r="D430" s="178"/>
      <c r="E430" s="181"/>
      <c r="F430" s="66"/>
      <c r="G430" s="67"/>
      <c r="H430" s="68"/>
      <c r="I430" s="69"/>
      <c r="J430" s="70"/>
      <c r="K430" s="71"/>
      <c r="L430" s="72"/>
      <c r="M430" s="73"/>
      <c r="N430" s="66"/>
      <c r="O430" s="74"/>
    </row>
    <row r="431" spans="1:15" x14ac:dyDescent="0.3">
      <c r="A431" s="289"/>
      <c r="B431" s="176"/>
      <c r="C431" s="177"/>
      <c r="D431" s="178"/>
      <c r="E431" s="181"/>
      <c r="F431" s="66"/>
      <c r="G431" s="67"/>
      <c r="H431" s="68"/>
      <c r="I431" s="69"/>
      <c r="J431" s="70"/>
      <c r="K431" s="71"/>
      <c r="L431" s="72"/>
      <c r="M431" s="73"/>
      <c r="N431" s="66"/>
      <c r="O431" s="74"/>
    </row>
    <row r="432" spans="1:15" x14ac:dyDescent="0.3">
      <c r="A432" s="289"/>
      <c r="B432" s="176"/>
      <c r="C432" s="177"/>
      <c r="D432" s="178"/>
      <c r="E432" s="181"/>
      <c r="F432" s="66"/>
      <c r="G432" s="67"/>
      <c r="H432" s="68"/>
      <c r="I432" s="69"/>
      <c r="J432" s="70"/>
      <c r="K432" s="71"/>
      <c r="L432" s="72"/>
      <c r="M432" s="73"/>
      <c r="N432" s="66"/>
      <c r="O432" s="74"/>
    </row>
    <row r="433" spans="1:15" x14ac:dyDescent="0.3">
      <c r="A433" s="289"/>
      <c r="B433" s="176"/>
      <c r="C433" s="177"/>
      <c r="D433" s="178"/>
      <c r="E433" s="181"/>
      <c r="F433" s="66"/>
      <c r="G433" s="67"/>
      <c r="H433" s="68"/>
      <c r="I433" s="69"/>
      <c r="J433" s="70"/>
      <c r="K433" s="71"/>
      <c r="L433" s="72"/>
      <c r="M433" s="73"/>
      <c r="N433" s="66"/>
      <c r="O433" s="74"/>
    </row>
    <row r="434" spans="1:15" x14ac:dyDescent="0.3">
      <c r="A434" s="289"/>
      <c r="B434" s="176"/>
      <c r="C434" s="177"/>
      <c r="D434" s="178"/>
      <c r="E434" s="181"/>
      <c r="F434" s="66"/>
      <c r="G434" s="67"/>
      <c r="H434" s="68"/>
      <c r="I434" s="69"/>
      <c r="J434" s="70"/>
      <c r="K434" s="71"/>
      <c r="L434" s="72"/>
      <c r="M434" s="73"/>
      <c r="N434" s="66"/>
      <c r="O434" s="74"/>
    </row>
    <row r="435" spans="1:15" x14ac:dyDescent="0.3">
      <c r="A435" s="289"/>
      <c r="B435" s="176"/>
      <c r="C435" s="177"/>
      <c r="D435" s="178"/>
      <c r="E435" s="181"/>
      <c r="F435" s="66"/>
      <c r="G435" s="67"/>
      <c r="H435" s="68"/>
      <c r="I435" s="69"/>
      <c r="J435" s="70"/>
      <c r="K435" s="71"/>
      <c r="L435" s="72"/>
      <c r="M435" s="73"/>
      <c r="N435" s="66"/>
      <c r="O435" s="74"/>
    </row>
    <row r="436" spans="1:15" x14ac:dyDescent="0.3">
      <c r="A436" s="289"/>
      <c r="B436" s="176"/>
      <c r="C436" s="177"/>
      <c r="D436" s="178"/>
      <c r="E436" s="181"/>
      <c r="F436" s="66"/>
      <c r="G436" s="67"/>
      <c r="H436" s="68"/>
      <c r="I436" s="69"/>
      <c r="J436" s="70"/>
      <c r="K436" s="71"/>
      <c r="L436" s="72"/>
      <c r="M436" s="73"/>
      <c r="N436" s="66"/>
      <c r="O436" s="74"/>
    </row>
    <row r="437" spans="1:15" x14ac:dyDescent="0.3">
      <c r="A437" s="289"/>
      <c r="B437" s="176"/>
      <c r="C437" s="177"/>
      <c r="D437" s="178"/>
      <c r="E437" s="181"/>
      <c r="F437" s="66"/>
      <c r="G437" s="67"/>
      <c r="H437" s="68"/>
      <c r="I437" s="69"/>
      <c r="J437" s="70"/>
      <c r="K437" s="71"/>
      <c r="L437" s="72"/>
      <c r="M437" s="73"/>
      <c r="N437" s="66"/>
      <c r="O437" s="74"/>
    </row>
    <row r="438" spans="1:15" x14ac:dyDescent="0.3">
      <c r="A438" s="289"/>
      <c r="B438" s="176"/>
      <c r="C438" s="177"/>
      <c r="D438" s="178"/>
      <c r="E438" s="181"/>
      <c r="F438" s="66"/>
      <c r="G438" s="67"/>
      <c r="H438" s="68"/>
      <c r="I438" s="69"/>
      <c r="J438" s="70"/>
      <c r="K438" s="71"/>
      <c r="L438" s="72"/>
      <c r="M438" s="73"/>
      <c r="N438" s="66"/>
      <c r="O438" s="74"/>
    </row>
    <row r="439" spans="1:15" x14ac:dyDescent="0.3">
      <c r="A439" s="289"/>
      <c r="B439" s="176"/>
      <c r="C439" s="177"/>
      <c r="D439" s="178"/>
      <c r="E439" s="181"/>
      <c r="F439" s="66"/>
      <c r="G439" s="67"/>
      <c r="H439" s="68"/>
      <c r="I439" s="69"/>
      <c r="J439" s="70"/>
      <c r="K439" s="71"/>
      <c r="L439" s="72"/>
      <c r="M439" s="73"/>
      <c r="N439" s="66"/>
      <c r="O439" s="74"/>
    </row>
    <row r="440" spans="1:15" x14ac:dyDescent="0.3">
      <c r="A440" s="289"/>
      <c r="B440" s="176"/>
      <c r="C440" s="177"/>
      <c r="D440" s="178"/>
      <c r="E440" s="181"/>
      <c r="F440" s="66"/>
      <c r="G440" s="67"/>
      <c r="H440" s="68"/>
      <c r="I440" s="69"/>
      <c r="J440" s="70"/>
      <c r="K440" s="71"/>
      <c r="L440" s="72"/>
      <c r="M440" s="73"/>
      <c r="N440" s="66"/>
      <c r="O440" s="74"/>
    </row>
    <row r="441" spans="1:15" x14ac:dyDescent="0.3">
      <c r="A441" s="289"/>
      <c r="B441" s="176"/>
      <c r="C441" s="177"/>
      <c r="D441" s="178"/>
      <c r="E441" s="181"/>
      <c r="F441" s="66"/>
      <c r="G441" s="67"/>
      <c r="H441" s="68"/>
      <c r="I441" s="69"/>
      <c r="J441" s="70"/>
      <c r="K441" s="71"/>
      <c r="L441" s="72"/>
      <c r="M441" s="73"/>
      <c r="N441" s="66"/>
      <c r="O441" s="74"/>
    </row>
    <row r="442" spans="1:15" x14ac:dyDescent="0.3">
      <c r="A442" s="289"/>
      <c r="B442" s="176"/>
      <c r="C442" s="177"/>
      <c r="D442" s="178"/>
      <c r="E442" s="181"/>
      <c r="F442" s="66"/>
      <c r="G442" s="67"/>
      <c r="H442" s="68"/>
      <c r="I442" s="69"/>
      <c r="J442" s="70"/>
      <c r="K442" s="71"/>
      <c r="L442" s="72"/>
      <c r="M442" s="73"/>
      <c r="N442" s="66"/>
      <c r="O442" s="74"/>
    </row>
    <row r="443" spans="1:15" x14ac:dyDescent="0.3">
      <c r="A443" s="289"/>
      <c r="B443" s="176"/>
      <c r="C443" s="177"/>
      <c r="D443" s="178"/>
      <c r="E443" s="181"/>
      <c r="F443" s="66"/>
      <c r="G443" s="67"/>
      <c r="H443" s="68"/>
      <c r="I443" s="69"/>
      <c r="J443" s="70"/>
      <c r="K443" s="71"/>
      <c r="L443" s="72"/>
      <c r="M443" s="73"/>
      <c r="N443" s="66"/>
      <c r="O443" s="74"/>
    </row>
    <row r="444" spans="1:15" x14ac:dyDescent="0.3">
      <c r="A444" s="289"/>
      <c r="B444" s="176"/>
      <c r="C444" s="177"/>
      <c r="D444" s="178"/>
      <c r="E444" s="181"/>
      <c r="F444" s="66"/>
      <c r="G444" s="67"/>
      <c r="H444" s="68"/>
      <c r="I444" s="69"/>
      <c r="J444" s="70"/>
      <c r="K444" s="71"/>
      <c r="L444" s="72"/>
      <c r="M444" s="73"/>
      <c r="N444" s="66"/>
      <c r="O444" s="74"/>
    </row>
    <row r="445" spans="1:15" x14ac:dyDescent="0.3">
      <c r="A445" s="289"/>
      <c r="B445" s="176"/>
      <c r="C445" s="177"/>
      <c r="D445" s="178"/>
      <c r="E445" s="181"/>
      <c r="F445" s="66"/>
      <c r="G445" s="67"/>
      <c r="H445" s="68"/>
      <c r="I445" s="69"/>
      <c r="J445" s="70"/>
      <c r="K445" s="71"/>
      <c r="L445" s="72"/>
      <c r="M445" s="73"/>
      <c r="N445" s="66"/>
      <c r="O445" s="74"/>
    </row>
    <row r="446" spans="1:15" x14ac:dyDescent="0.3">
      <c r="A446" s="289"/>
      <c r="B446" s="176"/>
      <c r="C446" s="177"/>
      <c r="D446" s="178"/>
      <c r="E446" s="181"/>
      <c r="F446" s="66"/>
      <c r="G446" s="67"/>
      <c r="H446" s="68"/>
      <c r="I446" s="69"/>
      <c r="J446" s="70"/>
      <c r="K446" s="71"/>
      <c r="L446" s="72"/>
      <c r="M446" s="73"/>
      <c r="N446" s="66"/>
      <c r="O446" s="74"/>
    </row>
    <row r="447" spans="1:15" x14ac:dyDescent="0.3">
      <c r="A447" s="289"/>
      <c r="B447" s="176"/>
      <c r="C447" s="177"/>
      <c r="D447" s="178"/>
      <c r="E447" s="181"/>
      <c r="F447" s="66"/>
      <c r="G447" s="67"/>
      <c r="H447" s="68"/>
      <c r="I447" s="69"/>
      <c r="J447" s="70"/>
      <c r="K447" s="71"/>
      <c r="L447" s="72"/>
      <c r="M447" s="73"/>
      <c r="N447" s="66"/>
      <c r="O447" s="74"/>
    </row>
    <row r="448" spans="1:15" x14ac:dyDescent="0.3">
      <c r="A448" s="289"/>
      <c r="B448" s="176"/>
      <c r="C448" s="177"/>
      <c r="D448" s="178"/>
      <c r="E448" s="181"/>
      <c r="F448" s="66"/>
      <c r="G448" s="67"/>
      <c r="H448" s="68"/>
      <c r="I448" s="69"/>
      <c r="J448" s="70"/>
      <c r="K448" s="71"/>
      <c r="L448" s="72"/>
      <c r="M448" s="73"/>
      <c r="N448" s="66"/>
      <c r="O448" s="74"/>
    </row>
    <row r="449" spans="1:15" x14ac:dyDescent="0.3">
      <c r="A449" s="289"/>
      <c r="B449" s="176"/>
      <c r="C449" s="177"/>
      <c r="D449" s="178"/>
      <c r="E449" s="181"/>
      <c r="F449" s="66"/>
      <c r="G449" s="67"/>
      <c r="H449" s="68"/>
      <c r="I449" s="69"/>
      <c r="J449" s="70"/>
      <c r="K449" s="71"/>
      <c r="L449" s="72"/>
      <c r="M449" s="73"/>
      <c r="N449" s="66"/>
      <c r="O449" s="74"/>
    </row>
    <row r="450" spans="1:15" x14ac:dyDescent="0.3">
      <c r="A450" s="289"/>
      <c r="B450" s="176"/>
      <c r="C450" s="177"/>
      <c r="D450" s="178"/>
      <c r="E450" s="181"/>
      <c r="F450" s="66"/>
      <c r="G450" s="67"/>
      <c r="H450" s="68"/>
      <c r="I450" s="69"/>
      <c r="J450" s="70"/>
      <c r="K450" s="71"/>
      <c r="L450" s="72"/>
      <c r="M450" s="73"/>
      <c r="N450" s="66"/>
      <c r="O450" s="74"/>
    </row>
    <row r="451" spans="1:15" x14ac:dyDescent="0.3">
      <c r="A451" s="289"/>
      <c r="B451" s="176"/>
      <c r="C451" s="177"/>
      <c r="D451" s="178"/>
      <c r="E451" s="181"/>
      <c r="F451" s="66"/>
      <c r="G451" s="67"/>
      <c r="H451" s="68"/>
      <c r="I451" s="69"/>
      <c r="J451" s="70"/>
      <c r="K451" s="71"/>
      <c r="L451" s="72"/>
      <c r="M451" s="73"/>
      <c r="N451" s="66"/>
      <c r="O451" s="74"/>
    </row>
    <row r="452" spans="1:15" x14ac:dyDescent="0.3">
      <c r="A452" s="289"/>
      <c r="B452" s="176"/>
      <c r="C452" s="177"/>
      <c r="D452" s="178"/>
      <c r="E452" s="181"/>
      <c r="F452" s="66"/>
      <c r="G452" s="67"/>
      <c r="H452" s="68"/>
      <c r="I452" s="69"/>
      <c r="J452" s="70"/>
      <c r="K452" s="71"/>
      <c r="L452" s="72"/>
      <c r="M452" s="73"/>
      <c r="N452" s="66"/>
      <c r="O452" s="74"/>
    </row>
    <row r="453" spans="1:15" x14ac:dyDescent="0.3">
      <c r="A453" s="289"/>
      <c r="B453" s="176"/>
      <c r="C453" s="177"/>
      <c r="D453" s="178"/>
      <c r="E453" s="181"/>
      <c r="F453" s="66"/>
      <c r="G453" s="67"/>
      <c r="H453" s="68"/>
      <c r="I453" s="69"/>
      <c r="J453" s="70"/>
      <c r="K453" s="71"/>
      <c r="L453" s="72"/>
      <c r="M453" s="73"/>
      <c r="N453" s="66"/>
      <c r="O453" s="74"/>
    </row>
    <row r="454" spans="1:15" x14ac:dyDescent="0.3">
      <c r="A454" s="289"/>
      <c r="B454" s="176"/>
      <c r="C454" s="177"/>
      <c r="D454" s="178"/>
      <c r="E454" s="181"/>
      <c r="F454" s="66"/>
      <c r="G454" s="67"/>
      <c r="H454" s="68"/>
      <c r="I454" s="69"/>
      <c r="J454" s="70"/>
      <c r="K454" s="71"/>
      <c r="L454" s="72"/>
      <c r="M454" s="73"/>
      <c r="N454" s="66"/>
      <c r="O454" s="74"/>
    </row>
    <row r="455" spans="1:15" x14ac:dyDescent="0.3">
      <c r="A455" s="289"/>
      <c r="B455" s="176"/>
      <c r="C455" s="177"/>
      <c r="D455" s="178"/>
      <c r="E455" s="181"/>
      <c r="F455" s="66"/>
      <c r="G455" s="67"/>
      <c r="H455" s="68"/>
      <c r="I455" s="69"/>
      <c r="J455" s="70"/>
      <c r="K455" s="71"/>
      <c r="L455" s="72"/>
      <c r="M455" s="73"/>
      <c r="N455" s="66"/>
      <c r="O455" s="74"/>
    </row>
    <row r="456" spans="1:15" x14ac:dyDescent="0.3">
      <c r="A456" s="289"/>
      <c r="B456" s="176"/>
      <c r="C456" s="177"/>
      <c r="D456" s="178"/>
      <c r="E456" s="181"/>
      <c r="F456" s="66"/>
      <c r="G456" s="67"/>
      <c r="H456" s="68"/>
      <c r="I456" s="69"/>
      <c r="J456" s="70"/>
      <c r="K456" s="71"/>
      <c r="L456" s="72"/>
      <c r="M456" s="73"/>
      <c r="N456" s="66"/>
      <c r="O456" s="74"/>
    </row>
    <row r="457" spans="1:15" x14ac:dyDescent="0.3">
      <c r="A457" s="289"/>
      <c r="B457" s="176"/>
      <c r="C457" s="177"/>
      <c r="D457" s="178"/>
      <c r="E457" s="181"/>
      <c r="F457" s="66"/>
      <c r="G457" s="67"/>
      <c r="H457" s="68"/>
      <c r="I457" s="69"/>
      <c r="J457" s="70"/>
      <c r="K457" s="71"/>
      <c r="L457" s="72"/>
      <c r="M457" s="73"/>
      <c r="N457" s="66"/>
      <c r="O457" s="74"/>
    </row>
    <row r="458" spans="1:15" x14ac:dyDescent="0.3">
      <c r="A458" s="289"/>
      <c r="B458" s="176"/>
      <c r="C458" s="177"/>
      <c r="D458" s="178"/>
      <c r="E458" s="181"/>
      <c r="F458" s="66"/>
      <c r="G458" s="67"/>
      <c r="H458" s="68"/>
      <c r="I458" s="69"/>
      <c r="J458" s="70"/>
      <c r="K458" s="71"/>
      <c r="L458" s="72"/>
      <c r="M458" s="73"/>
      <c r="N458" s="66"/>
      <c r="O458" s="74"/>
    </row>
    <row r="459" spans="1:15" x14ac:dyDescent="0.3">
      <c r="A459" s="289"/>
      <c r="B459" s="176"/>
      <c r="C459" s="177"/>
      <c r="D459" s="178"/>
      <c r="E459" s="181"/>
      <c r="F459" s="66"/>
      <c r="G459" s="67"/>
      <c r="H459" s="68"/>
      <c r="I459" s="69"/>
      <c r="J459" s="70"/>
      <c r="K459" s="71"/>
      <c r="L459" s="72"/>
      <c r="M459" s="73"/>
      <c r="N459" s="66"/>
      <c r="O459" s="74"/>
    </row>
    <row r="460" spans="1:15" x14ac:dyDescent="0.3">
      <c r="A460" s="289"/>
      <c r="B460" s="176"/>
      <c r="C460" s="177"/>
      <c r="D460" s="178"/>
      <c r="E460" s="181"/>
      <c r="F460" s="66"/>
      <c r="G460" s="67"/>
      <c r="H460" s="68"/>
      <c r="I460" s="69"/>
      <c r="J460" s="70"/>
      <c r="K460" s="71"/>
      <c r="L460" s="72"/>
      <c r="M460" s="73"/>
      <c r="N460" s="66"/>
      <c r="O460" s="74"/>
    </row>
    <row r="461" spans="1:15" x14ac:dyDescent="0.3">
      <c r="A461" s="289"/>
      <c r="B461" s="176"/>
      <c r="C461" s="177"/>
      <c r="D461" s="178"/>
      <c r="E461" s="181"/>
      <c r="F461" s="66"/>
      <c r="G461" s="67"/>
      <c r="H461" s="68"/>
      <c r="I461" s="69"/>
      <c r="J461" s="70"/>
      <c r="K461" s="71"/>
      <c r="L461" s="72"/>
      <c r="M461" s="73"/>
      <c r="N461" s="66"/>
      <c r="O461" s="74"/>
    </row>
    <row r="462" spans="1:15" x14ac:dyDescent="0.3">
      <c r="A462" s="289"/>
      <c r="B462" s="176"/>
      <c r="C462" s="177"/>
      <c r="D462" s="178"/>
      <c r="E462" s="181"/>
      <c r="F462" s="66"/>
      <c r="G462" s="67"/>
      <c r="H462" s="68"/>
      <c r="I462" s="69"/>
      <c r="J462" s="70"/>
      <c r="K462" s="71"/>
      <c r="L462" s="72"/>
      <c r="M462" s="73"/>
      <c r="N462" s="66"/>
      <c r="O462" s="74"/>
    </row>
    <row r="463" spans="1:15" x14ac:dyDescent="0.3">
      <c r="A463" s="289"/>
      <c r="B463" s="176"/>
      <c r="C463" s="177"/>
      <c r="D463" s="178"/>
      <c r="E463" s="181"/>
      <c r="F463" s="66"/>
      <c r="G463" s="67"/>
      <c r="H463" s="68"/>
      <c r="I463" s="69"/>
      <c r="J463" s="70"/>
      <c r="K463" s="71"/>
      <c r="L463" s="72"/>
      <c r="M463" s="73"/>
      <c r="N463" s="66"/>
      <c r="O463" s="74"/>
    </row>
    <row r="464" spans="1:15" x14ac:dyDescent="0.3">
      <c r="A464" s="289"/>
      <c r="B464" s="176"/>
      <c r="C464" s="177"/>
      <c r="D464" s="178"/>
      <c r="E464" s="181"/>
      <c r="F464" s="66"/>
      <c r="G464" s="67"/>
      <c r="H464" s="68"/>
      <c r="I464" s="69"/>
      <c r="J464" s="70"/>
      <c r="K464" s="71"/>
      <c r="L464" s="72"/>
      <c r="M464" s="73"/>
      <c r="N464" s="66"/>
      <c r="O464" s="74"/>
    </row>
    <row r="465" spans="1:15" x14ac:dyDescent="0.3">
      <c r="A465" s="289"/>
      <c r="B465" s="176"/>
      <c r="C465" s="177"/>
      <c r="D465" s="178"/>
      <c r="E465" s="181"/>
      <c r="F465" s="66"/>
      <c r="G465" s="67"/>
      <c r="H465" s="68"/>
      <c r="I465" s="69"/>
      <c r="J465" s="70"/>
      <c r="K465" s="71"/>
      <c r="L465" s="72"/>
      <c r="M465" s="73"/>
      <c r="N465" s="66"/>
      <c r="O465" s="74"/>
    </row>
    <row r="466" spans="1:15" x14ac:dyDescent="0.3">
      <c r="A466" s="289"/>
      <c r="B466" s="176"/>
      <c r="C466" s="177"/>
      <c r="D466" s="178"/>
      <c r="E466" s="181"/>
      <c r="F466" s="66"/>
      <c r="G466" s="67"/>
      <c r="H466" s="68"/>
      <c r="I466" s="69"/>
      <c r="J466" s="70"/>
      <c r="K466" s="71"/>
      <c r="L466" s="72"/>
      <c r="M466" s="73"/>
      <c r="N466" s="66"/>
      <c r="O466" s="74"/>
    </row>
    <row r="467" spans="1:15" x14ac:dyDescent="0.3">
      <c r="A467" s="289"/>
      <c r="B467" s="176"/>
      <c r="C467" s="177"/>
      <c r="D467" s="178"/>
      <c r="E467" s="181"/>
      <c r="F467" s="66"/>
      <c r="G467" s="67"/>
      <c r="H467" s="68"/>
      <c r="I467" s="69"/>
      <c r="J467" s="70"/>
      <c r="K467" s="71"/>
      <c r="L467" s="72"/>
      <c r="M467" s="73"/>
      <c r="N467" s="66"/>
      <c r="O467" s="74"/>
    </row>
    <row r="468" spans="1:15" x14ac:dyDescent="0.3">
      <c r="A468" s="289"/>
      <c r="B468" s="176"/>
      <c r="C468" s="177"/>
      <c r="D468" s="178"/>
      <c r="E468" s="181"/>
      <c r="F468" s="66"/>
      <c r="G468" s="67"/>
      <c r="H468" s="68"/>
      <c r="I468" s="69"/>
      <c r="J468" s="70"/>
      <c r="K468" s="71"/>
      <c r="L468" s="72"/>
      <c r="M468" s="73"/>
      <c r="N468" s="66"/>
      <c r="O468" s="74"/>
    </row>
    <row r="469" spans="1:15" x14ac:dyDescent="0.3">
      <c r="A469" s="289"/>
      <c r="B469" s="176"/>
      <c r="C469" s="177"/>
      <c r="D469" s="178"/>
      <c r="E469" s="181"/>
      <c r="F469" s="66"/>
      <c r="G469" s="67"/>
      <c r="H469" s="68"/>
      <c r="I469" s="69"/>
      <c r="J469" s="70"/>
      <c r="K469" s="71"/>
      <c r="L469" s="72"/>
      <c r="M469" s="73"/>
      <c r="N469" s="66"/>
      <c r="O469" s="74"/>
    </row>
    <row r="470" spans="1:15" x14ac:dyDescent="0.3">
      <c r="A470" s="289"/>
      <c r="B470" s="176"/>
      <c r="C470" s="177"/>
      <c r="D470" s="178"/>
      <c r="E470" s="181"/>
      <c r="F470" s="66"/>
      <c r="G470" s="67"/>
      <c r="H470" s="68"/>
      <c r="I470" s="69"/>
      <c r="J470" s="70"/>
      <c r="K470" s="71"/>
      <c r="L470" s="72"/>
      <c r="M470" s="73"/>
      <c r="N470" s="66"/>
      <c r="O470" s="74"/>
    </row>
    <row r="471" spans="1:15" x14ac:dyDescent="0.3">
      <c r="A471" s="289"/>
      <c r="B471" s="176"/>
      <c r="C471" s="177"/>
      <c r="D471" s="178"/>
      <c r="E471" s="181"/>
      <c r="F471" s="66"/>
      <c r="G471" s="67"/>
      <c r="H471" s="68"/>
      <c r="I471" s="69"/>
      <c r="J471" s="70"/>
      <c r="K471" s="71"/>
      <c r="L471" s="72"/>
      <c r="M471" s="73"/>
      <c r="N471" s="66"/>
      <c r="O471" s="74"/>
    </row>
    <row r="472" spans="1:15" x14ac:dyDescent="0.3">
      <c r="A472" s="289"/>
      <c r="B472" s="176"/>
      <c r="C472" s="177"/>
      <c r="D472" s="178"/>
      <c r="E472" s="181"/>
      <c r="F472" s="66"/>
      <c r="G472" s="67"/>
      <c r="H472" s="68"/>
      <c r="I472" s="69"/>
      <c r="J472" s="70"/>
      <c r="K472" s="71"/>
      <c r="L472" s="72"/>
      <c r="M472" s="73"/>
      <c r="N472" s="66"/>
      <c r="O472" s="74"/>
    </row>
    <row r="473" spans="1:15" x14ac:dyDescent="0.3">
      <c r="A473" s="289"/>
      <c r="B473" s="176"/>
      <c r="C473" s="177"/>
      <c r="D473" s="178"/>
      <c r="E473" s="181"/>
      <c r="F473" s="66"/>
      <c r="G473" s="67"/>
      <c r="H473" s="68"/>
      <c r="I473" s="69"/>
      <c r="J473" s="70"/>
      <c r="K473" s="71"/>
      <c r="L473" s="72"/>
      <c r="M473" s="73"/>
      <c r="N473" s="66"/>
      <c r="O473" s="74"/>
    </row>
    <row r="474" spans="1:15" x14ac:dyDescent="0.3">
      <c r="A474" s="289"/>
      <c r="B474" s="176"/>
      <c r="C474" s="177"/>
      <c r="D474" s="178"/>
      <c r="E474" s="181"/>
      <c r="F474" s="66"/>
      <c r="G474" s="67"/>
      <c r="H474" s="68"/>
      <c r="I474" s="69"/>
      <c r="J474" s="70"/>
      <c r="K474" s="71"/>
      <c r="L474" s="72"/>
      <c r="M474" s="73"/>
      <c r="N474" s="66"/>
      <c r="O474" s="74"/>
    </row>
    <row r="475" spans="1:15" x14ac:dyDescent="0.3">
      <c r="A475" s="289"/>
      <c r="B475" s="176"/>
      <c r="C475" s="177"/>
      <c r="D475" s="178"/>
      <c r="E475" s="181"/>
      <c r="F475" s="66"/>
      <c r="G475" s="67"/>
      <c r="H475" s="68"/>
      <c r="I475" s="69"/>
      <c r="J475" s="70"/>
      <c r="K475" s="71"/>
      <c r="L475" s="72"/>
      <c r="M475" s="73"/>
      <c r="N475" s="66"/>
      <c r="O475" s="74"/>
    </row>
    <row r="476" spans="1:15" x14ac:dyDescent="0.3">
      <c r="A476" s="289"/>
      <c r="B476" s="176"/>
      <c r="C476" s="177"/>
      <c r="D476" s="178"/>
      <c r="E476" s="181"/>
      <c r="F476" s="66"/>
      <c r="G476" s="67"/>
      <c r="H476" s="68"/>
      <c r="I476" s="69"/>
      <c r="J476" s="70"/>
      <c r="K476" s="71"/>
      <c r="L476" s="72"/>
      <c r="M476" s="73"/>
      <c r="N476" s="66"/>
      <c r="O476" s="74"/>
    </row>
    <row r="477" spans="1:15" x14ac:dyDescent="0.3">
      <c r="A477" s="289"/>
      <c r="B477" s="176"/>
      <c r="C477" s="177"/>
      <c r="D477" s="178"/>
      <c r="E477" s="181"/>
      <c r="F477" s="66"/>
      <c r="G477" s="67"/>
      <c r="H477" s="68"/>
      <c r="I477" s="69"/>
      <c r="J477" s="70"/>
      <c r="K477" s="71"/>
      <c r="L477" s="72"/>
      <c r="M477" s="73"/>
      <c r="N477" s="66"/>
      <c r="O477" s="74"/>
    </row>
    <row r="478" spans="1:15" x14ac:dyDescent="0.3">
      <c r="A478" s="289"/>
      <c r="B478" s="176"/>
      <c r="C478" s="177"/>
      <c r="D478" s="178"/>
      <c r="E478" s="181"/>
      <c r="F478" s="66"/>
      <c r="G478" s="67"/>
      <c r="H478" s="68"/>
      <c r="I478" s="69"/>
      <c r="J478" s="70"/>
      <c r="K478" s="71"/>
      <c r="L478" s="72"/>
      <c r="M478" s="73"/>
      <c r="N478" s="66"/>
      <c r="O478" s="74"/>
    </row>
    <row r="479" spans="1:15" x14ac:dyDescent="0.3">
      <c r="A479" s="289"/>
      <c r="B479" s="176"/>
      <c r="C479" s="177"/>
      <c r="D479" s="178"/>
      <c r="E479" s="181"/>
      <c r="F479" s="66"/>
      <c r="G479" s="67"/>
      <c r="H479" s="68"/>
      <c r="I479" s="69"/>
      <c r="J479" s="70"/>
      <c r="K479" s="71"/>
      <c r="L479" s="72"/>
      <c r="M479" s="73"/>
      <c r="N479" s="66"/>
      <c r="O479" s="74"/>
    </row>
    <row r="480" spans="1:15" x14ac:dyDescent="0.3">
      <c r="A480" s="289"/>
      <c r="B480" s="176"/>
      <c r="C480" s="177"/>
      <c r="D480" s="178"/>
      <c r="E480" s="181"/>
      <c r="F480" s="66"/>
      <c r="G480" s="67"/>
      <c r="H480" s="68"/>
      <c r="I480" s="69"/>
      <c r="J480" s="70"/>
      <c r="K480" s="71"/>
      <c r="L480" s="72"/>
      <c r="M480" s="73"/>
      <c r="N480" s="66"/>
      <c r="O480" s="74"/>
    </row>
    <row r="481" spans="1:15" x14ac:dyDescent="0.3">
      <c r="A481" s="289"/>
      <c r="B481" s="176"/>
      <c r="C481" s="177"/>
      <c r="D481" s="178"/>
      <c r="E481" s="181"/>
      <c r="F481" s="66"/>
      <c r="G481" s="67"/>
      <c r="H481" s="68"/>
      <c r="I481" s="69"/>
      <c r="J481" s="70"/>
      <c r="K481" s="71"/>
      <c r="L481" s="72"/>
      <c r="M481" s="73"/>
      <c r="N481" s="66"/>
      <c r="O481" s="74"/>
    </row>
    <row r="482" spans="1:15" x14ac:dyDescent="0.3">
      <c r="A482" s="289"/>
      <c r="B482" s="176"/>
      <c r="C482" s="177"/>
      <c r="D482" s="178"/>
      <c r="E482" s="181"/>
      <c r="F482" s="66"/>
      <c r="G482" s="67"/>
      <c r="H482" s="68"/>
      <c r="I482" s="69"/>
      <c r="J482" s="70"/>
      <c r="K482" s="71"/>
      <c r="L482" s="72"/>
      <c r="M482" s="73"/>
      <c r="N482" s="66"/>
      <c r="O482" s="74"/>
    </row>
    <row r="483" spans="1:15" x14ac:dyDescent="0.3">
      <c r="A483" s="289"/>
      <c r="B483" s="176"/>
      <c r="C483" s="177"/>
      <c r="D483" s="178"/>
      <c r="E483" s="181"/>
      <c r="F483" s="66"/>
      <c r="G483" s="67"/>
      <c r="H483" s="68"/>
      <c r="I483" s="69"/>
      <c r="J483" s="70"/>
      <c r="K483" s="71"/>
      <c r="L483" s="72"/>
      <c r="M483" s="73"/>
      <c r="N483" s="66"/>
      <c r="O483" s="74"/>
    </row>
    <row r="484" spans="1:15" x14ac:dyDescent="0.3">
      <c r="A484" s="289"/>
      <c r="B484" s="176"/>
      <c r="C484" s="177"/>
      <c r="D484" s="178"/>
      <c r="E484" s="181"/>
      <c r="F484" s="66"/>
      <c r="G484" s="67"/>
      <c r="H484" s="68"/>
      <c r="I484" s="69"/>
      <c r="J484" s="70"/>
      <c r="K484" s="71"/>
      <c r="L484" s="72"/>
      <c r="M484" s="73"/>
      <c r="N484" s="66"/>
      <c r="O484" s="74"/>
    </row>
    <row r="485" spans="1:15" x14ac:dyDescent="0.3">
      <c r="A485" s="289"/>
      <c r="B485" s="176"/>
      <c r="C485" s="177"/>
      <c r="D485" s="178"/>
      <c r="E485" s="181"/>
      <c r="F485" s="66"/>
      <c r="G485" s="67"/>
      <c r="H485" s="68"/>
      <c r="I485" s="69"/>
      <c r="J485" s="70"/>
      <c r="K485" s="71"/>
      <c r="L485" s="72"/>
      <c r="M485" s="73"/>
      <c r="N485" s="66"/>
      <c r="O485" s="74"/>
    </row>
    <row r="486" spans="1:15" x14ac:dyDescent="0.3">
      <c r="A486" s="289"/>
      <c r="B486" s="176"/>
      <c r="C486" s="177"/>
      <c r="D486" s="178"/>
      <c r="E486" s="181"/>
      <c r="F486" s="66"/>
      <c r="G486" s="67"/>
      <c r="H486" s="68"/>
      <c r="I486" s="69"/>
      <c r="J486" s="70"/>
      <c r="K486" s="71"/>
      <c r="L486" s="72"/>
      <c r="M486" s="73"/>
      <c r="N486" s="66"/>
      <c r="O486" s="74"/>
    </row>
    <row r="487" spans="1:15" x14ac:dyDescent="0.3">
      <c r="A487" s="289"/>
      <c r="B487" s="176"/>
      <c r="C487" s="177"/>
      <c r="D487" s="178"/>
      <c r="E487" s="181"/>
      <c r="F487" s="66"/>
      <c r="G487" s="67"/>
      <c r="H487" s="68"/>
      <c r="I487" s="69"/>
      <c r="J487" s="70"/>
      <c r="K487" s="71"/>
      <c r="L487" s="72"/>
      <c r="M487" s="73"/>
      <c r="N487" s="66"/>
      <c r="O487" s="74"/>
    </row>
    <row r="488" spans="1:15" x14ac:dyDescent="0.3">
      <c r="A488" s="289"/>
      <c r="B488" s="176"/>
      <c r="C488" s="177"/>
      <c r="D488" s="178"/>
      <c r="E488" s="181"/>
      <c r="F488" s="66"/>
      <c r="G488" s="67"/>
      <c r="H488" s="68"/>
      <c r="I488" s="69"/>
      <c r="J488" s="70"/>
      <c r="K488" s="71"/>
      <c r="L488" s="72"/>
      <c r="M488" s="73"/>
      <c r="N488" s="66"/>
      <c r="O488" s="74"/>
    </row>
    <row r="489" spans="1:15" x14ac:dyDescent="0.3">
      <c r="A489" s="289"/>
      <c r="B489" s="176"/>
      <c r="C489" s="177"/>
      <c r="D489" s="178"/>
      <c r="E489" s="181"/>
      <c r="F489" s="66"/>
      <c r="G489" s="67"/>
      <c r="H489" s="68"/>
      <c r="I489" s="69"/>
      <c r="J489" s="70"/>
      <c r="K489" s="71"/>
      <c r="L489" s="72"/>
      <c r="M489" s="73"/>
      <c r="N489" s="66"/>
      <c r="O489" s="74"/>
    </row>
    <row r="490" spans="1:15" x14ac:dyDescent="0.3">
      <c r="A490" s="289"/>
      <c r="B490" s="176"/>
      <c r="C490" s="177"/>
      <c r="D490" s="178"/>
      <c r="E490" s="181"/>
      <c r="F490" s="66"/>
      <c r="G490" s="67"/>
      <c r="H490" s="68"/>
      <c r="I490" s="69"/>
      <c r="J490" s="70"/>
      <c r="K490" s="71"/>
      <c r="L490" s="72"/>
      <c r="M490" s="73"/>
      <c r="N490" s="66"/>
      <c r="O490" s="74"/>
    </row>
    <row r="491" spans="1:15" x14ac:dyDescent="0.3">
      <c r="A491" s="289"/>
      <c r="B491" s="176"/>
      <c r="C491" s="177"/>
      <c r="D491" s="178"/>
      <c r="E491" s="181"/>
      <c r="F491" s="66"/>
      <c r="G491" s="67"/>
      <c r="H491" s="68"/>
      <c r="I491" s="69"/>
      <c r="J491" s="70"/>
      <c r="K491" s="71"/>
      <c r="L491" s="72"/>
      <c r="M491" s="73"/>
      <c r="N491" s="66"/>
      <c r="O491" s="74"/>
    </row>
    <row r="492" spans="1:15" x14ac:dyDescent="0.3">
      <c r="A492" s="296"/>
      <c r="B492" s="246"/>
      <c r="C492" s="247"/>
      <c r="D492" s="248"/>
      <c r="E492" s="249"/>
      <c r="F492" s="250"/>
      <c r="G492" s="251"/>
      <c r="H492" s="252"/>
      <c r="I492" s="253"/>
      <c r="J492" s="254"/>
      <c r="K492" s="255"/>
      <c r="L492" s="256"/>
      <c r="M492" s="257"/>
      <c r="N492" s="250"/>
      <c r="O492" s="258"/>
    </row>
  </sheetData>
  <sheetProtection password="AF41" sheet="1" objects="1" scenarios="1"/>
  <mergeCells count="52">
    <mergeCell ref="B293:C293"/>
    <mergeCell ref="D293:E293"/>
    <mergeCell ref="L2:O2"/>
    <mergeCell ref="F53:J53"/>
    <mergeCell ref="L53:O53"/>
    <mergeCell ref="F71:J71"/>
    <mergeCell ref="L71:O71"/>
    <mergeCell ref="F89:J89"/>
    <mergeCell ref="L89:O89"/>
    <mergeCell ref="F106:J106"/>
    <mergeCell ref="L106:O106"/>
    <mergeCell ref="F124:J124"/>
    <mergeCell ref="L124:O124"/>
    <mergeCell ref="F142:J142"/>
    <mergeCell ref="A2:D2"/>
    <mergeCell ref="A18:D18"/>
    <mergeCell ref="A35:D35"/>
    <mergeCell ref="A290:E290"/>
    <mergeCell ref="A291:E291"/>
    <mergeCell ref="F2:J2"/>
    <mergeCell ref="F18:J18"/>
    <mergeCell ref="F177:J177"/>
    <mergeCell ref="A53:D53"/>
    <mergeCell ref="A71:D71"/>
    <mergeCell ref="A89:D89"/>
    <mergeCell ref="A106:D106"/>
    <mergeCell ref="A124:D124"/>
    <mergeCell ref="A231:D231"/>
    <mergeCell ref="A249:D249"/>
    <mergeCell ref="A269:D269"/>
    <mergeCell ref="A142:D142"/>
    <mergeCell ref="A160:D160"/>
    <mergeCell ref="L18:O18"/>
    <mergeCell ref="F35:J35"/>
    <mergeCell ref="L35:O35"/>
    <mergeCell ref="L142:O142"/>
    <mergeCell ref="F160:J160"/>
    <mergeCell ref="L160:O160"/>
    <mergeCell ref="F269:J269"/>
    <mergeCell ref="L269:O269"/>
    <mergeCell ref="F195:J195"/>
    <mergeCell ref="L195:O195"/>
    <mergeCell ref="F213:J213"/>
    <mergeCell ref="L213:O213"/>
    <mergeCell ref="F231:J231"/>
    <mergeCell ref="L231:O231"/>
    <mergeCell ref="A177:D177"/>
    <mergeCell ref="A195:D195"/>
    <mergeCell ref="A213:D213"/>
    <mergeCell ref="L177:O177"/>
    <mergeCell ref="F249:J249"/>
    <mergeCell ref="L249:O249"/>
  </mergeCells>
  <pageMargins left="0.25" right="0.02" top="0.104166667" bottom="0.25" header="0.3" footer="0.3"/>
  <pageSetup orientation="landscape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282</xdr:row>
                <xdr:rowOff>0</xdr:rowOff>
              </from>
              <to>
                <xdr:col>2</xdr:col>
                <xdr:colOff>60960</xdr:colOff>
                <xdr:row>282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Thomas_Part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E014681</dc:creator>
  <cp:lastModifiedBy>Cottrill, Lu A</cp:lastModifiedBy>
  <cp:lastPrinted>2013-01-11T22:17:10Z</cp:lastPrinted>
  <dcterms:created xsi:type="dcterms:W3CDTF">2011-04-28T17:01:36Z</dcterms:created>
  <dcterms:modified xsi:type="dcterms:W3CDTF">2013-01-15T14:34:24Z</dcterms:modified>
</cp:coreProperties>
</file>