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55" windowHeight="4365" activeTab="0"/>
  </bookViews>
  <sheets>
    <sheet name="District1" sheetId="1" r:id="rId1"/>
    <sheet name="District2" sheetId="2" r:id="rId2"/>
    <sheet name="District3" sheetId="3" r:id="rId3"/>
    <sheet name="District4" sheetId="4" r:id="rId4"/>
    <sheet name="District5" sheetId="5" r:id="rId5"/>
    <sheet name="District6" sheetId="6" r:id="rId6"/>
    <sheet name="District7" sheetId="7" r:id="rId7"/>
    <sheet name="District8" sheetId="8" r:id="rId8"/>
    <sheet name="District9" sheetId="9" r:id="rId9"/>
    <sheet name="District10" sheetId="10" r:id="rId10"/>
    <sheet name="Turnpike" sheetId="11" r:id="rId11"/>
    <sheet name="Item13" sheetId="12" r:id="rId12"/>
  </sheets>
  <definedNames/>
  <calcPr fullCalcOnLoad="1"/>
</workbook>
</file>

<file path=xl/sharedStrings.xml><?xml version="1.0" encoding="utf-8"?>
<sst xmlns="http://schemas.openxmlformats.org/spreadsheetml/2006/main" count="673" uniqueCount="254">
  <si>
    <t>County</t>
  </si>
  <si>
    <t>Estimated</t>
  </si>
  <si>
    <t>Number Tons</t>
  </si>
  <si>
    <t>Boone</t>
  </si>
  <si>
    <t>Clinton @ WV85</t>
  </si>
  <si>
    <t>Rock Creek</t>
  </si>
  <si>
    <t>Seth</t>
  </si>
  <si>
    <t>Clay</t>
  </si>
  <si>
    <t>Widen Road &amp; CR 11</t>
  </si>
  <si>
    <t>Maysel</t>
  </si>
  <si>
    <t>Kanawha</t>
  </si>
  <si>
    <t>Chelyan</t>
  </si>
  <si>
    <t>Elkview</t>
  </si>
  <si>
    <t>North Charleston</t>
  </si>
  <si>
    <t>St. Albans</t>
  </si>
  <si>
    <t>I-64 @ Scary Creek</t>
  </si>
  <si>
    <t>I-64 @ Rt. 119 and Penn. Avenue</t>
  </si>
  <si>
    <t>BID SCHEDULE - Sodium Chloride</t>
  </si>
  <si>
    <t>I-77 @ Sissonville</t>
  </si>
  <si>
    <t>I-79 @ Amma</t>
  </si>
  <si>
    <t>Corridor G @ Alum Creek</t>
  </si>
  <si>
    <t>Mason</t>
  </si>
  <si>
    <t>Pt. Pleasant</t>
  </si>
  <si>
    <t>Putnam</t>
  </si>
  <si>
    <t>Red House</t>
  </si>
  <si>
    <t>Hurricane @ Rt. 34</t>
  </si>
  <si>
    <t>US 35</t>
  </si>
  <si>
    <t>DISTRICT 1</t>
  </si>
  <si>
    <t>Delivery/Storage Site</t>
  </si>
  <si>
    <t>DISTRICT 2</t>
  </si>
  <si>
    <t>Cabell</t>
  </si>
  <si>
    <t>Barboursville</t>
  </si>
  <si>
    <t>I-64 @ Huntington</t>
  </si>
  <si>
    <t>Lincoln</t>
  </si>
  <si>
    <t>West Hamlin</t>
  </si>
  <si>
    <t>Yawkey</t>
  </si>
  <si>
    <t>Harts</t>
  </si>
  <si>
    <t>Logan</t>
  </si>
  <si>
    <t>Corridor G @ Chapmanville</t>
  </si>
  <si>
    <t>Wilkinson</t>
  </si>
  <si>
    <t>Man</t>
  </si>
  <si>
    <t>Mingo</t>
  </si>
  <si>
    <t>Corridor G @ Miller's Creek</t>
  </si>
  <si>
    <t>Gilbert</t>
  </si>
  <si>
    <t>Wayne</t>
  </si>
  <si>
    <t>Pritchard</t>
  </si>
  <si>
    <t>Crum</t>
  </si>
  <si>
    <t>DISTRICT 3</t>
  </si>
  <si>
    <t>Calhoun</t>
  </si>
  <si>
    <t>Millstone</t>
  </si>
  <si>
    <t>Jackson</t>
  </si>
  <si>
    <t>Ripley</t>
  </si>
  <si>
    <t>I-77 @ Medina</t>
  </si>
  <si>
    <t>Pleasants</t>
  </si>
  <si>
    <t>Belmont</t>
  </si>
  <si>
    <t>Ritchie</t>
  </si>
  <si>
    <t>Corridor D @ Nutter Farm</t>
  </si>
  <si>
    <t>Roane</t>
  </si>
  <si>
    <t>Lefthand @ WV 36</t>
  </si>
  <si>
    <t>Amber Hill @ US 119</t>
  </si>
  <si>
    <t>Spencer</t>
  </si>
  <si>
    <t>Wirt</t>
  </si>
  <si>
    <t>Elizabeth</t>
  </si>
  <si>
    <t>Wood</t>
  </si>
  <si>
    <t>Parkersburg @ Rt. 95S</t>
  </si>
  <si>
    <t>I-77 @ Parkersburg</t>
  </si>
  <si>
    <t>DISTRICT 4</t>
  </si>
  <si>
    <t>Doddridge</t>
  </si>
  <si>
    <t>Smithburg</t>
  </si>
  <si>
    <t>Harrison</t>
  </si>
  <si>
    <t>Gore</t>
  </si>
  <si>
    <t>I-79 @ Lost Creek</t>
  </si>
  <si>
    <t>APD 50 @ Tunnel Hill</t>
  </si>
  <si>
    <t>Marion</t>
  </si>
  <si>
    <t>Fairmont</t>
  </si>
  <si>
    <t>Mannington</t>
  </si>
  <si>
    <t>Monongalia</t>
  </si>
  <si>
    <t>I-79 @ Goshen Road</t>
  </si>
  <si>
    <t>Pentress</t>
  </si>
  <si>
    <t>Preston</t>
  </si>
  <si>
    <t>Bruceton Mills</t>
  </si>
  <si>
    <t>Albright</t>
  </si>
  <si>
    <t>Terra Alta</t>
  </si>
  <si>
    <t>Fellowsville</t>
  </si>
  <si>
    <t>Aurora</t>
  </si>
  <si>
    <t>Taylor</t>
  </si>
  <si>
    <t>Fetterman/Prunytown</t>
  </si>
  <si>
    <t>DISTRICT 5</t>
  </si>
  <si>
    <t>Berkeley</t>
  </si>
  <si>
    <t>I-81 @ Martinsburg</t>
  </si>
  <si>
    <t>Grant</t>
  </si>
  <si>
    <t>Petersburg</t>
  </si>
  <si>
    <t>Mt. Storm</t>
  </si>
  <si>
    <t>Hampshire</t>
  </si>
  <si>
    <t>Romney</t>
  </si>
  <si>
    <t>Capon Bridge</t>
  </si>
  <si>
    <t>Slanesville</t>
  </si>
  <si>
    <t>Hardy</t>
  </si>
  <si>
    <t>Moorefield</t>
  </si>
  <si>
    <t>Baker</t>
  </si>
  <si>
    <t>Jefferson</t>
  </si>
  <si>
    <t>Charles Town</t>
  </si>
  <si>
    <t>Mineral</t>
  </si>
  <si>
    <t>New Creek</t>
  </si>
  <si>
    <t>Sky Line</t>
  </si>
  <si>
    <t>Short Gap</t>
  </si>
  <si>
    <t>District Headquarters</t>
  </si>
  <si>
    <t>Morgan</t>
  </si>
  <si>
    <t>Berkeley Springs</t>
  </si>
  <si>
    <t>Largent</t>
  </si>
  <si>
    <t>DISTRICT 6</t>
  </si>
  <si>
    <t>Brooke</t>
  </si>
  <si>
    <t>Wellsburg</t>
  </si>
  <si>
    <t>Weirton</t>
  </si>
  <si>
    <t>Hancock</t>
  </si>
  <si>
    <t>New Manchester</t>
  </si>
  <si>
    <t>Marshall</t>
  </si>
  <si>
    <t>Glen Dale</t>
  </si>
  <si>
    <t>Cameron</t>
  </si>
  <si>
    <t>Ohio</t>
  </si>
  <si>
    <t>Triadelphia</t>
  </si>
  <si>
    <t>I-70 @ Triadelphia</t>
  </si>
  <si>
    <t>Tyler</t>
  </si>
  <si>
    <t>Sistersville</t>
  </si>
  <si>
    <t>Centerville</t>
  </si>
  <si>
    <t>Wetzel</t>
  </si>
  <si>
    <t>New Martinsville</t>
  </si>
  <si>
    <t>Pine Grove</t>
  </si>
  <si>
    <t>Hundred</t>
  </si>
  <si>
    <t>DISTRICT 7</t>
  </si>
  <si>
    <t>Barbour</t>
  </si>
  <si>
    <t>Phillipi</t>
  </si>
  <si>
    <t>Belington</t>
  </si>
  <si>
    <t>Braxton</t>
  </si>
  <si>
    <t>Gassaway</t>
  </si>
  <si>
    <t>Heaters</t>
  </si>
  <si>
    <t>I-79 @ Coon Knob</t>
  </si>
  <si>
    <t>I-79 @ Burnsville</t>
  </si>
  <si>
    <t>Gilmer</t>
  </si>
  <si>
    <t>Glenville</t>
  </si>
  <si>
    <t>Lewis</t>
  </si>
  <si>
    <t>Weston (Ben Dale)</t>
  </si>
  <si>
    <t>Corridor H @ Mudlick</t>
  </si>
  <si>
    <t>Upshur</t>
  </si>
  <si>
    <t>Clow Lot @ Buckhannon</t>
  </si>
  <si>
    <t>Tennerton</t>
  </si>
  <si>
    <t>Kanawha Head</t>
  </si>
  <si>
    <t>Webster</t>
  </si>
  <si>
    <t>Cherry Falls</t>
  </si>
  <si>
    <t>Cowen</t>
  </si>
  <si>
    <t>Hacker Valley</t>
  </si>
  <si>
    <t>DISTRICT 8</t>
  </si>
  <si>
    <t>Pendleton</t>
  </si>
  <si>
    <t>Judy Gap</t>
  </si>
  <si>
    <t>Brandywine</t>
  </si>
  <si>
    <t>Onego</t>
  </si>
  <si>
    <t>Pocahontas</t>
  </si>
  <si>
    <t>Marlinton</t>
  </si>
  <si>
    <t>Seebert</t>
  </si>
  <si>
    <t>Greenbank</t>
  </si>
  <si>
    <t>Bartow (Thornwood)</t>
  </si>
  <si>
    <t>Slaty Fork</t>
  </si>
  <si>
    <t>Randolph</t>
  </si>
  <si>
    <t>Elkins</t>
  </si>
  <si>
    <t>Coalton</t>
  </si>
  <si>
    <t>Valley Head</t>
  </si>
  <si>
    <t>Mill Creek</t>
  </si>
  <si>
    <t>Pickens</t>
  </si>
  <si>
    <t>Corridor H Lot @ Elkins</t>
  </si>
  <si>
    <t>Tucker</t>
  </si>
  <si>
    <t>Thomas</t>
  </si>
  <si>
    <t>Parsons</t>
  </si>
  <si>
    <t>DISTRICT 9</t>
  </si>
  <si>
    <t>Fayette</t>
  </si>
  <si>
    <t>Oak Hill</t>
  </si>
  <si>
    <t>Lockout</t>
  </si>
  <si>
    <t>Greenbrier</t>
  </si>
  <si>
    <t>Lewisburg</t>
  </si>
  <si>
    <t>Crawley</t>
  </si>
  <si>
    <t>I-64 @ Hart's Run</t>
  </si>
  <si>
    <t>Monroe</t>
  </si>
  <si>
    <t>Union</t>
  </si>
  <si>
    <t>Peterstown</t>
  </si>
  <si>
    <t>Nicholas</t>
  </si>
  <si>
    <t>Summersville</t>
  </si>
  <si>
    <t>Curtin</t>
  </si>
  <si>
    <t>Corridor L @ Muddlety</t>
  </si>
  <si>
    <t>Summers</t>
  </si>
  <si>
    <t>Hinton</t>
  </si>
  <si>
    <t>DISTRICT 10</t>
  </si>
  <si>
    <t>McDowell</t>
  </si>
  <si>
    <t>Havaco</t>
  </si>
  <si>
    <t>Yukon</t>
  </si>
  <si>
    <t>Johnnycake Mountain</t>
  </si>
  <si>
    <t>Raysel</t>
  </si>
  <si>
    <t>Mercer</t>
  </si>
  <si>
    <t>Princeton @ WV 20</t>
  </si>
  <si>
    <t>Flat Top</t>
  </si>
  <si>
    <t>I-77 @ Princeton</t>
  </si>
  <si>
    <t>Raleigh</t>
  </si>
  <si>
    <t>Skelton</t>
  </si>
  <si>
    <t>Bolt</t>
  </si>
  <si>
    <t>I-64 @ Bragg</t>
  </si>
  <si>
    <t>Wyoming</t>
  </si>
  <si>
    <t>Pineville</t>
  </si>
  <si>
    <t>Still Run</t>
  </si>
  <si>
    <t>Hanover</t>
  </si>
  <si>
    <t>F.O.B. Vendor's Storage Site</t>
  </si>
  <si>
    <t>Location of Storage Site</t>
  </si>
  <si>
    <t>Cost Per Ton*</t>
  </si>
  <si>
    <t>*Bid price shall include cost of</t>
  </si>
  <si>
    <t>APD Pennsboro</t>
  </si>
  <si>
    <t>Smithville</t>
  </si>
  <si>
    <t xml:space="preserve"> vendor loading District's trucks.</t>
  </si>
  <si>
    <t>Delivery:  F.O.B. WV Division of Highways Storage Site</t>
  </si>
  <si>
    <t>Ellenboro</t>
  </si>
  <si>
    <t>Corridor D @ Riverhill</t>
  </si>
  <si>
    <t>12.</t>
  </si>
  <si>
    <t>Mingo County @Miller's Creek</t>
  </si>
  <si>
    <t>Harman</t>
  </si>
  <si>
    <t xml:space="preserve">Grant </t>
  </si>
  <si>
    <t xml:space="preserve">Jefferson </t>
  </si>
  <si>
    <t>Unit Cost</t>
  </si>
  <si>
    <t>Per Ton</t>
  </si>
  <si>
    <t>Extended</t>
  </si>
  <si>
    <t>Cost</t>
  </si>
  <si>
    <t>Saltwell</t>
  </si>
  <si>
    <t>Ridgedale</t>
  </si>
  <si>
    <t>Corridor H @ Knobley Road</t>
  </si>
  <si>
    <t>Charles Town - New Shed</t>
  </si>
  <si>
    <t>Franklin, 220 South</t>
  </si>
  <si>
    <t xml:space="preserve">Snowshoe </t>
  </si>
  <si>
    <t>13.</t>
  </si>
  <si>
    <t>WV Turnpike</t>
  </si>
  <si>
    <t>Standard</t>
  </si>
  <si>
    <t>Princeton</t>
  </si>
  <si>
    <t>Beckley</t>
  </si>
  <si>
    <t>Ghent</t>
  </si>
  <si>
    <t>Unit of Measure shall be PER TON for all locations.</t>
  </si>
  <si>
    <t>Estimated Tons per District</t>
  </si>
  <si>
    <t>Vendor shall bid all of a County's locations at one unit price per County.</t>
  </si>
  <si>
    <t>I-81 @ Exit 8</t>
  </si>
  <si>
    <t>Franklin, 220 North</t>
  </si>
  <si>
    <t>Estimated Tons per WV Turnpike</t>
  </si>
  <si>
    <t xml:space="preserve">     6612C034</t>
  </si>
  <si>
    <t>I-68 @ Cooper's Rock</t>
  </si>
  <si>
    <t>Falls View</t>
  </si>
  <si>
    <t>*Quantities listed in this RFQ are approximations only.  It is understood and agreed that the contract shall</t>
  </si>
  <si>
    <t>cover the quantities actually ordered for delivery during the term of the contract, whether more or less than</t>
  </si>
  <si>
    <t xml:space="preserve">the quantities shown below in the Bid Schedule while meeting the 80% minimum or the 120% maximum.  </t>
  </si>
  <si>
    <t>6612C034</t>
  </si>
  <si>
    <t>Total Estimated Quantity for County</t>
  </si>
  <si>
    <t>Extended Cost is calculated by multiplying "Total Estimated Quantity for County"</t>
  </si>
  <si>
    <t>by the "Unit Cost Per Ton"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</si>
</sst>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4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49" fontId="41" fillId="0" borderId="0" xfId="0" applyNumberFormat="1" applyFont="1" applyAlignment="1">
      <alignment/>
    </xf>
    <xf numFmtId="3" fontId="41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41" fillId="0" borderId="17" xfId="0" applyFont="1" applyFill="1" applyBorder="1" applyAlignment="1">
      <alignment/>
    </xf>
    <xf numFmtId="3" fontId="41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3" fontId="41" fillId="0" borderId="23" xfId="0" applyNumberFormat="1" applyFont="1" applyBorder="1" applyAlignment="1">
      <alignment horizontal="center"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3" fontId="41" fillId="0" borderId="25" xfId="0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3" fontId="41" fillId="0" borderId="27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41" fillId="0" borderId="31" xfId="0" applyNumberFormat="1" applyFont="1" applyBorder="1" applyAlignment="1">
      <alignment horizontal="center"/>
    </xf>
    <xf numFmtId="3" fontId="41" fillId="0" borderId="32" xfId="0" applyNumberFormat="1" applyFont="1" applyBorder="1" applyAlignment="1">
      <alignment horizontal="center"/>
    </xf>
    <xf numFmtId="3" fontId="41" fillId="0" borderId="33" xfId="0" applyNumberFormat="1" applyFon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0" xfId="0" applyNumberFormat="1" applyAlignment="1">
      <alignment/>
    </xf>
    <xf numFmtId="0" fontId="41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41" fillId="0" borderId="3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1" fillId="0" borderId="15" xfId="0" applyFont="1" applyBorder="1" applyAlignment="1">
      <alignment/>
    </xf>
    <xf numFmtId="3" fontId="41" fillId="0" borderId="0" xfId="0" applyNumberFormat="1" applyFont="1" applyBorder="1" applyAlignment="1">
      <alignment horizontal="center"/>
    </xf>
    <xf numFmtId="164" fontId="41" fillId="0" borderId="0" xfId="0" applyNumberFormat="1" applyFont="1" applyBorder="1" applyAlignment="1">
      <alignment/>
    </xf>
    <xf numFmtId="164" fontId="41" fillId="0" borderId="28" xfId="0" applyNumberFormat="1" applyFont="1" applyBorder="1" applyAlignment="1">
      <alignment/>
    </xf>
    <xf numFmtId="0" fontId="41" fillId="0" borderId="16" xfId="0" applyFont="1" applyBorder="1" applyAlignment="1">
      <alignment/>
    </xf>
    <xf numFmtId="164" fontId="41" fillId="0" borderId="17" xfId="0" applyNumberFormat="1" applyFont="1" applyBorder="1" applyAlignment="1">
      <alignment/>
    </xf>
    <xf numFmtId="164" fontId="41" fillId="0" borderId="18" xfId="0" applyNumberFormat="1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8" xfId="0" applyNumberFormat="1" applyBorder="1" applyAlignment="1">
      <alignment/>
    </xf>
    <xf numFmtId="3" fontId="3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42" fillId="0" borderId="25" xfId="0" applyNumberFormat="1" applyFont="1" applyBorder="1" applyAlignment="1">
      <alignment horizontal="center"/>
    </xf>
    <xf numFmtId="0" fontId="42" fillId="0" borderId="25" xfId="0" applyFont="1" applyBorder="1" applyAlignment="1">
      <alignment/>
    </xf>
    <xf numFmtId="0" fontId="41" fillId="0" borderId="19" xfId="0" applyFont="1" applyBorder="1" applyAlignment="1">
      <alignment/>
    </xf>
    <xf numFmtId="3" fontId="42" fillId="0" borderId="27" xfId="0" applyNumberFormat="1" applyFont="1" applyBorder="1" applyAlignment="1">
      <alignment horizontal="center"/>
    </xf>
    <xf numFmtId="0" fontId="4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3" fontId="42" fillId="0" borderId="32" xfId="0" applyNumberFormat="1" applyFont="1" applyBorder="1" applyAlignment="1">
      <alignment horizontal="center"/>
    </xf>
    <xf numFmtId="3" fontId="42" fillId="0" borderId="35" xfId="0" applyNumberFormat="1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2" fillId="0" borderId="40" xfId="0" applyNumberFormat="1" applyFont="1" applyBorder="1" applyAlignment="1">
      <alignment horizontal="center"/>
    </xf>
    <xf numFmtId="3" fontId="42" fillId="0" borderId="41" xfId="0" applyNumberFormat="1" applyFont="1" applyBorder="1" applyAlignment="1">
      <alignment horizontal="center"/>
    </xf>
    <xf numFmtId="4" fontId="41" fillId="33" borderId="12" xfId="0" applyNumberFormat="1" applyFont="1" applyFill="1" applyBorder="1" applyAlignment="1">
      <alignment vertical="center"/>
    </xf>
    <xf numFmtId="4" fontId="41" fillId="33" borderId="34" xfId="0" applyNumberFormat="1" applyFont="1" applyFill="1" applyBorder="1" applyAlignment="1">
      <alignment vertical="center"/>
    </xf>
    <xf numFmtId="4" fontId="41" fillId="33" borderId="13" xfId="0" applyNumberFormat="1" applyFont="1" applyFill="1" applyBorder="1" applyAlignment="1">
      <alignment vertical="center"/>
    </xf>
    <xf numFmtId="4" fontId="41" fillId="33" borderId="37" xfId="0" applyNumberFormat="1" applyFont="1" applyFill="1" applyBorder="1" applyAlignment="1">
      <alignment vertical="center"/>
    </xf>
    <xf numFmtId="44" fontId="41" fillId="0" borderId="13" xfId="0" applyNumberFormat="1" applyFont="1" applyBorder="1" applyAlignment="1">
      <alignment vertical="center"/>
    </xf>
    <xf numFmtId="44" fontId="41" fillId="0" borderId="11" xfId="0" applyNumberFormat="1" applyFont="1" applyBorder="1" applyAlignment="1">
      <alignment vertical="center"/>
    </xf>
    <xf numFmtId="44" fontId="41" fillId="0" borderId="26" xfId="0" applyNumberFormat="1" applyFont="1" applyBorder="1" applyAlignment="1">
      <alignment vertical="center"/>
    </xf>
    <xf numFmtId="44" fontId="41" fillId="0" borderId="42" xfId="0" applyNumberFormat="1" applyFont="1" applyBorder="1" applyAlignment="1">
      <alignment vertical="center"/>
    </xf>
    <xf numFmtId="4" fontId="41" fillId="33" borderId="21" xfId="0" applyNumberFormat="1" applyFont="1" applyFill="1" applyBorder="1" applyAlignment="1">
      <alignment horizontal="center" vertical="center"/>
    </xf>
    <xf numFmtId="4" fontId="44" fillId="0" borderId="26" xfId="0" applyNumberFormat="1" applyFont="1" applyBorder="1" applyAlignment="1">
      <alignment vertical="center"/>
    </xf>
    <xf numFmtId="4" fontId="44" fillId="33" borderId="12" xfId="0" applyNumberFormat="1" applyFont="1" applyFill="1" applyBorder="1" applyAlignment="1">
      <alignment vertical="center"/>
    </xf>
    <xf numFmtId="4" fontId="44" fillId="33" borderId="34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0" fontId="0" fillId="0" borderId="43" xfId="0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4" fontId="44" fillId="33" borderId="12" xfId="0" applyNumberFormat="1" applyFont="1" applyFill="1" applyBorder="1" applyAlignment="1">
      <alignment vertical="center"/>
    </xf>
    <xf numFmtId="164" fontId="44" fillId="33" borderId="34" xfId="0" applyNumberFormat="1" applyFont="1" applyFill="1" applyBorder="1" applyAlignment="1">
      <alignment vertical="center"/>
    </xf>
    <xf numFmtId="164" fontId="41" fillId="33" borderId="13" xfId="0" applyNumberFormat="1" applyFont="1" applyFill="1" applyBorder="1" applyAlignment="1">
      <alignment vertical="center"/>
    </xf>
    <xf numFmtId="164" fontId="41" fillId="33" borderId="37" xfId="0" applyNumberFormat="1" applyFont="1" applyFill="1" applyBorder="1" applyAlignment="1">
      <alignment vertical="center"/>
    </xf>
    <xf numFmtId="4" fontId="0" fillId="33" borderId="12" xfId="0" applyNumberFormat="1" applyFill="1" applyBorder="1" applyAlignment="1">
      <alignment vertical="center"/>
    </xf>
    <xf numFmtId="4" fontId="0" fillId="33" borderId="34" xfId="0" applyNumberFormat="1" applyFill="1" applyBorder="1" applyAlignment="1">
      <alignment vertical="center"/>
    </xf>
    <xf numFmtId="4" fontId="44" fillId="33" borderId="20" xfId="0" applyNumberFormat="1" applyFont="1" applyFill="1" applyBorder="1" applyAlignment="1">
      <alignment horizontal="center" vertical="center"/>
    </xf>
    <xf numFmtId="4" fontId="41" fillId="33" borderId="38" xfId="0" applyNumberFormat="1" applyFont="1" applyFill="1" applyBorder="1" applyAlignment="1">
      <alignment horizontal="center" vertical="center"/>
    </xf>
    <xf numFmtId="4" fontId="41" fillId="33" borderId="20" xfId="0" applyNumberFormat="1" applyFont="1" applyFill="1" applyBorder="1" applyAlignment="1">
      <alignment horizontal="center" vertical="center"/>
    </xf>
    <xf numFmtId="4" fontId="41" fillId="33" borderId="44" xfId="0" applyNumberFormat="1" applyFont="1" applyFill="1" applyBorder="1" applyAlignment="1">
      <alignment horizontal="center" vertical="center"/>
    </xf>
    <xf numFmtId="4" fontId="41" fillId="33" borderId="21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1.140625" style="0" customWidth="1"/>
    <col min="2" max="2" width="41.421875" style="0" customWidth="1"/>
    <col min="3" max="3" width="15.421875" style="9" customWidth="1"/>
    <col min="4" max="5" width="15.421875" style="0" customWidth="1"/>
  </cols>
  <sheetData>
    <row r="1" spans="1:5" ht="18">
      <c r="A1" s="4" t="s">
        <v>217</v>
      </c>
      <c r="B1" s="1" t="s">
        <v>17</v>
      </c>
      <c r="C1" s="2"/>
      <c r="D1" s="11" t="s">
        <v>244</v>
      </c>
      <c r="E1" s="1"/>
    </row>
    <row r="2" spans="1:6" ht="18">
      <c r="A2" s="1"/>
      <c r="B2" s="1"/>
      <c r="C2" s="2"/>
      <c r="D2" s="1"/>
      <c r="E2" s="1"/>
      <c r="F2" s="1"/>
    </row>
    <row r="3" spans="1:6" ht="18">
      <c r="A3" s="1"/>
      <c r="B3" s="14" t="s">
        <v>240</v>
      </c>
      <c r="C3" s="15"/>
      <c r="D3" s="14"/>
      <c r="E3" s="14"/>
      <c r="F3" s="1"/>
    </row>
    <row r="4" spans="1:6" ht="18">
      <c r="A4" s="1"/>
      <c r="B4" s="14" t="s">
        <v>238</v>
      </c>
      <c r="C4" s="15"/>
      <c r="D4" s="14"/>
      <c r="E4" s="14"/>
      <c r="F4" s="1"/>
    </row>
    <row r="5" spans="1:6" ht="18">
      <c r="A5" s="1"/>
      <c r="B5" s="14"/>
      <c r="C5" s="15"/>
      <c r="D5" s="14"/>
      <c r="E5" s="14"/>
      <c r="F5" s="1"/>
    </row>
    <row r="6" spans="1:6" ht="18">
      <c r="A6" s="1"/>
      <c r="B6" s="14" t="s">
        <v>252</v>
      </c>
      <c r="C6" s="15"/>
      <c r="D6" s="14"/>
      <c r="E6" s="14"/>
      <c r="F6" s="1"/>
    </row>
    <row r="7" spans="1:6" ht="18">
      <c r="A7" s="1"/>
      <c r="B7" s="14" t="s">
        <v>253</v>
      </c>
      <c r="C7" s="15"/>
      <c r="D7" s="14"/>
      <c r="E7" s="14"/>
      <c r="F7" s="1"/>
    </row>
    <row r="8" spans="1:6" ht="18">
      <c r="A8" s="1"/>
      <c r="B8" s="14"/>
      <c r="C8" s="15"/>
      <c r="D8" s="14"/>
      <c r="E8" s="14"/>
      <c r="F8" s="1"/>
    </row>
    <row r="9" spans="1:6" ht="18">
      <c r="A9" s="1"/>
      <c r="B9" s="1" t="s">
        <v>214</v>
      </c>
      <c r="C9" s="2"/>
      <c r="D9" s="1"/>
      <c r="E9" s="1"/>
      <c r="F9" s="1"/>
    </row>
    <row r="10" spans="1:6" ht="18">
      <c r="A10" s="1"/>
      <c r="B10" s="1"/>
      <c r="C10" s="2"/>
      <c r="D10" s="1"/>
      <c r="E10" s="1"/>
      <c r="F10" s="1"/>
    </row>
    <row r="11" spans="1:6" ht="18">
      <c r="A11" s="1"/>
      <c r="B11" s="2" t="s">
        <v>27</v>
      </c>
      <c r="C11" s="2"/>
      <c r="D11" s="1"/>
      <c r="E11" s="1"/>
      <c r="F11" s="1"/>
    </row>
    <row r="12" spans="1:6" ht="18.75" thickBot="1">
      <c r="A12" s="1"/>
      <c r="B12" s="2"/>
      <c r="C12" s="2"/>
      <c r="D12" s="1"/>
      <c r="E12" s="1"/>
      <c r="F12" s="1"/>
    </row>
    <row r="13" spans="1:6" ht="18">
      <c r="A13" s="16"/>
      <c r="B13" s="17"/>
      <c r="C13" s="17" t="s">
        <v>1</v>
      </c>
      <c r="D13" s="18" t="s">
        <v>222</v>
      </c>
      <c r="E13" s="19" t="s">
        <v>224</v>
      </c>
      <c r="F13" s="1"/>
    </row>
    <row r="14" spans="1:6" ht="18.75" thickBot="1">
      <c r="A14" s="28" t="s">
        <v>0</v>
      </c>
      <c r="B14" s="29" t="s">
        <v>28</v>
      </c>
      <c r="C14" s="29" t="s">
        <v>2</v>
      </c>
      <c r="D14" s="30" t="s">
        <v>223</v>
      </c>
      <c r="E14" s="31" t="s">
        <v>225</v>
      </c>
      <c r="F14" s="1"/>
    </row>
    <row r="15" spans="1:6" ht="18">
      <c r="A15" s="32" t="s">
        <v>3</v>
      </c>
      <c r="B15" s="33" t="s">
        <v>4</v>
      </c>
      <c r="C15" s="34">
        <v>800</v>
      </c>
      <c r="D15" s="104"/>
      <c r="E15" s="106"/>
      <c r="F15" s="1"/>
    </row>
    <row r="16" spans="1:6" ht="18">
      <c r="A16" s="20" t="s">
        <v>3</v>
      </c>
      <c r="B16" s="3" t="s">
        <v>5</v>
      </c>
      <c r="C16" s="5">
        <v>1200</v>
      </c>
      <c r="D16" s="105"/>
      <c r="E16" s="107"/>
      <c r="F16" s="1"/>
    </row>
    <row r="17" spans="1:6" ht="18.75" thickBot="1">
      <c r="A17" s="20" t="s">
        <v>3</v>
      </c>
      <c r="B17" s="36" t="s">
        <v>6</v>
      </c>
      <c r="C17" s="37">
        <v>800</v>
      </c>
      <c r="D17" s="105"/>
      <c r="E17" s="107"/>
      <c r="F17" s="1"/>
    </row>
    <row r="18" spans="1:6" ht="18.75" thickBot="1">
      <c r="A18" s="35" t="s">
        <v>3</v>
      </c>
      <c r="B18" s="91" t="s">
        <v>251</v>
      </c>
      <c r="C18" s="102">
        <f>SUM(C15:C17)</f>
        <v>2800</v>
      </c>
      <c r="D18" s="109"/>
      <c r="E18" s="108">
        <f>D18*C18</f>
        <v>0</v>
      </c>
      <c r="F18" s="1"/>
    </row>
    <row r="19" spans="1:6" ht="18.75" thickBot="1">
      <c r="A19" s="32" t="s">
        <v>7</v>
      </c>
      <c r="B19" s="33" t="s">
        <v>8</v>
      </c>
      <c r="C19" s="34">
        <v>1000</v>
      </c>
      <c r="D19" s="128"/>
      <c r="E19" s="130"/>
      <c r="F19" s="1"/>
    </row>
    <row r="20" spans="1:6" ht="18.75" thickBot="1">
      <c r="A20" s="32" t="s">
        <v>7</v>
      </c>
      <c r="B20" s="36" t="s">
        <v>9</v>
      </c>
      <c r="C20" s="37">
        <v>100</v>
      </c>
      <c r="D20" s="129"/>
      <c r="E20" s="131"/>
      <c r="F20" s="1"/>
    </row>
    <row r="21" spans="1:6" ht="18.75" thickBot="1">
      <c r="A21" s="35" t="s">
        <v>7</v>
      </c>
      <c r="B21" s="91" t="s">
        <v>251</v>
      </c>
      <c r="C21" s="102">
        <f>SUM(C19:C20)</f>
        <v>1100</v>
      </c>
      <c r="D21" s="110"/>
      <c r="E21" s="111">
        <f>D21*C21</f>
        <v>0</v>
      </c>
      <c r="F21" s="1"/>
    </row>
    <row r="22" spans="1:8" ht="18">
      <c r="A22" s="32" t="s">
        <v>10</v>
      </c>
      <c r="B22" s="33" t="s">
        <v>11</v>
      </c>
      <c r="C22" s="34">
        <v>1300</v>
      </c>
      <c r="D22" s="104"/>
      <c r="E22" s="106"/>
      <c r="F22" s="1"/>
      <c r="H22" s="83"/>
    </row>
    <row r="23" spans="1:6" ht="18">
      <c r="A23" s="20" t="s">
        <v>10</v>
      </c>
      <c r="B23" s="3" t="s">
        <v>12</v>
      </c>
      <c r="C23" s="5">
        <v>1200</v>
      </c>
      <c r="D23" s="105"/>
      <c r="E23" s="107"/>
      <c r="F23" s="1"/>
    </row>
    <row r="24" spans="1:6" ht="18">
      <c r="A24" s="20" t="s">
        <v>10</v>
      </c>
      <c r="B24" s="3" t="s">
        <v>13</v>
      </c>
      <c r="C24" s="5">
        <v>100</v>
      </c>
      <c r="D24" s="105"/>
      <c r="E24" s="107"/>
      <c r="F24" s="1"/>
    </row>
    <row r="25" spans="1:6" ht="18">
      <c r="A25" s="20" t="s">
        <v>10</v>
      </c>
      <c r="B25" s="3" t="s">
        <v>14</v>
      </c>
      <c r="C25" s="5">
        <v>100</v>
      </c>
      <c r="D25" s="105"/>
      <c r="E25" s="107"/>
      <c r="F25" s="1"/>
    </row>
    <row r="26" spans="1:6" ht="18">
      <c r="A26" s="20" t="s">
        <v>10</v>
      </c>
      <c r="B26" s="3" t="s">
        <v>15</v>
      </c>
      <c r="C26" s="5">
        <v>100</v>
      </c>
      <c r="D26" s="105"/>
      <c r="E26" s="107"/>
      <c r="F26" s="1"/>
    </row>
    <row r="27" spans="1:6" ht="18">
      <c r="A27" s="20" t="s">
        <v>10</v>
      </c>
      <c r="B27" s="3" t="s">
        <v>16</v>
      </c>
      <c r="C27" s="5">
        <v>1000</v>
      </c>
      <c r="D27" s="105"/>
      <c r="E27" s="107"/>
      <c r="F27" s="1"/>
    </row>
    <row r="28" spans="1:6" ht="18">
      <c r="A28" s="20" t="s">
        <v>10</v>
      </c>
      <c r="B28" s="3" t="s">
        <v>18</v>
      </c>
      <c r="C28" s="5">
        <v>1200</v>
      </c>
      <c r="D28" s="105"/>
      <c r="E28" s="107"/>
      <c r="F28" s="1"/>
    </row>
    <row r="29" spans="1:6" ht="18">
      <c r="A29" s="20" t="s">
        <v>10</v>
      </c>
      <c r="B29" s="3" t="s">
        <v>19</v>
      </c>
      <c r="C29" s="5">
        <v>1200</v>
      </c>
      <c r="D29" s="105"/>
      <c r="E29" s="107"/>
      <c r="F29" s="1"/>
    </row>
    <row r="30" spans="1:6" ht="18.75" thickBot="1">
      <c r="A30" s="20" t="s">
        <v>10</v>
      </c>
      <c r="B30" s="36" t="s">
        <v>20</v>
      </c>
      <c r="C30" s="37">
        <v>1000</v>
      </c>
      <c r="D30" s="105"/>
      <c r="E30" s="107"/>
      <c r="F30" s="1"/>
    </row>
    <row r="31" spans="1:6" ht="18.75" thickBot="1">
      <c r="A31" s="35" t="s">
        <v>10</v>
      </c>
      <c r="B31" s="91" t="s">
        <v>251</v>
      </c>
      <c r="C31" s="102">
        <f>SUM(C22:C30)</f>
        <v>7200</v>
      </c>
      <c r="D31" s="110"/>
      <c r="E31" s="111">
        <f>D31*C31</f>
        <v>0</v>
      </c>
      <c r="F31" s="1"/>
    </row>
    <row r="32" spans="1:6" ht="18.75" thickBot="1">
      <c r="A32" s="92" t="s">
        <v>21</v>
      </c>
      <c r="B32" s="39" t="s">
        <v>22</v>
      </c>
      <c r="C32" s="40">
        <v>100</v>
      </c>
      <c r="D32" s="104"/>
      <c r="E32" s="106"/>
      <c r="F32" s="1"/>
    </row>
    <row r="33" spans="1:6" ht="18.75" thickBot="1">
      <c r="A33" s="38" t="s">
        <v>21</v>
      </c>
      <c r="B33" s="91" t="s">
        <v>251</v>
      </c>
      <c r="C33" s="103">
        <v>100</v>
      </c>
      <c r="D33" s="110"/>
      <c r="E33" s="111">
        <f>D33*C33</f>
        <v>0</v>
      </c>
      <c r="F33" s="1"/>
    </row>
    <row r="34" spans="1:6" ht="18">
      <c r="A34" s="32" t="s">
        <v>23</v>
      </c>
      <c r="B34" s="33" t="s">
        <v>24</v>
      </c>
      <c r="C34" s="34">
        <v>100</v>
      </c>
      <c r="D34" s="104"/>
      <c r="E34" s="106"/>
      <c r="F34" s="1"/>
    </row>
    <row r="35" spans="1:6" ht="18">
      <c r="A35" s="20" t="s">
        <v>23</v>
      </c>
      <c r="B35" s="3" t="s">
        <v>25</v>
      </c>
      <c r="C35" s="5">
        <v>100</v>
      </c>
      <c r="D35" s="105"/>
      <c r="E35" s="107"/>
      <c r="F35" s="1"/>
    </row>
    <row r="36" spans="1:6" ht="18.75" thickBot="1">
      <c r="A36" s="20" t="s">
        <v>23</v>
      </c>
      <c r="B36" s="36" t="s">
        <v>26</v>
      </c>
      <c r="C36" s="37">
        <v>100</v>
      </c>
      <c r="D36" s="105"/>
      <c r="E36" s="107"/>
      <c r="F36" s="1"/>
    </row>
    <row r="37" spans="1:6" ht="18.75" thickBot="1">
      <c r="A37" s="35" t="s">
        <v>23</v>
      </c>
      <c r="B37" s="91" t="s">
        <v>251</v>
      </c>
      <c r="C37" s="102">
        <f>SUM(C34:C36)</f>
        <v>300</v>
      </c>
      <c r="D37" s="110"/>
      <c r="E37" s="111">
        <f>D37*C37</f>
        <v>0</v>
      </c>
      <c r="F37" s="1"/>
    </row>
    <row r="38" spans="1:5" ht="15">
      <c r="A38" s="21"/>
      <c r="B38" s="8"/>
      <c r="C38" s="22"/>
      <c r="D38" s="41"/>
      <c r="E38" s="42"/>
    </row>
    <row r="39" spans="1:5" ht="18.75" thickBot="1">
      <c r="A39" s="23"/>
      <c r="B39" s="24" t="s">
        <v>239</v>
      </c>
      <c r="C39" s="25">
        <f>C18+C21+C31+C33+C37</f>
        <v>11500</v>
      </c>
      <c r="D39" s="43"/>
      <c r="E39" s="44"/>
    </row>
    <row r="41" spans="2:5" ht="16.5">
      <c r="B41" s="84" t="s">
        <v>247</v>
      </c>
      <c r="C41" s="84"/>
      <c r="D41" s="84"/>
      <c r="E41" s="84"/>
    </row>
    <row r="42" spans="2:5" ht="16.5">
      <c r="B42" s="84" t="s">
        <v>248</v>
      </c>
      <c r="C42" s="84"/>
      <c r="D42" s="84"/>
      <c r="E42" s="84"/>
    </row>
    <row r="43" spans="2:5" ht="16.5">
      <c r="B43" s="84" t="s">
        <v>249</v>
      </c>
      <c r="C43" s="84"/>
      <c r="D43" s="84"/>
      <c r="E43" s="84"/>
    </row>
  </sheetData>
  <sheetProtection/>
  <mergeCells count="2">
    <mergeCell ref="D19:D20"/>
    <mergeCell ref="E19:E20"/>
  </mergeCells>
  <printOptions/>
  <pageMargins left="0.5" right="0.2" top="0.5" bottom="0.25" header="0.3" footer="0.3"/>
  <pageSetup fitToHeight="0" fitToWidth="0"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D19" sqref="D19:E19"/>
    </sheetView>
  </sheetViews>
  <sheetFormatPr defaultColWidth="9.140625" defaultRowHeight="15"/>
  <cols>
    <col min="1" max="1" width="12.140625" style="0" customWidth="1"/>
    <col min="2" max="2" width="42.7109375" style="0" customWidth="1"/>
    <col min="3" max="5" width="15.421875" style="0" customWidth="1"/>
  </cols>
  <sheetData>
    <row r="1" spans="1:6" ht="18">
      <c r="A1" s="4" t="s">
        <v>217</v>
      </c>
      <c r="B1" s="1" t="s">
        <v>17</v>
      </c>
      <c r="C1" s="2"/>
      <c r="D1" s="11" t="s">
        <v>244</v>
      </c>
      <c r="E1" s="1"/>
      <c r="F1" s="1"/>
    </row>
    <row r="2" spans="1:8" ht="18">
      <c r="A2" s="1"/>
      <c r="B2" s="1"/>
      <c r="C2" s="2"/>
      <c r="D2" s="1"/>
      <c r="E2" s="1"/>
      <c r="F2" s="1"/>
      <c r="G2" s="1"/>
      <c r="H2" s="1"/>
    </row>
    <row r="3" spans="1:8" ht="18">
      <c r="A3" s="1"/>
      <c r="B3" s="14" t="s">
        <v>240</v>
      </c>
      <c r="C3" s="15"/>
      <c r="D3" s="14"/>
      <c r="E3" s="14"/>
      <c r="F3" s="1"/>
      <c r="G3" s="1"/>
      <c r="H3" s="1"/>
    </row>
    <row r="4" spans="1:8" ht="18">
      <c r="A4" s="1"/>
      <c r="B4" s="14" t="s">
        <v>238</v>
      </c>
      <c r="C4" s="15"/>
      <c r="D4" s="14"/>
      <c r="E4" s="14"/>
      <c r="F4" s="1"/>
      <c r="G4" s="1"/>
      <c r="H4" s="1"/>
    </row>
    <row r="5" spans="1:8" ht="18">
      <c r="A5" s="1"/>
      <c r="B5" s="14"/>
      <c r="C5" s="15"/>
      <c r="D5" s="14"/>
      <c r="E5" s="14"/>
      <c r="F5" s="1"/>
      <c r="G5" s="1"/>
      <c r="H5" s="1"/>
    </row>
    <row r="6" spans="1:8" ht="18">
      <c r="A6" s="1"/>
      <c r="B6" s="14" t="s">
        <v>252</v>
      </c>
      <c r="C6" s="15"/>
      <c r="D6" s="14"/>
      <c r="E6" s="14"/>
      <c r="F6" s="1"/>
      <c r="G6" s="1"/>
      <c r="H6" s="1"/>
    </row>
    <row r="7" spans="1:8" ht="18">
      <c r="A7" s="1"/>
      <c r="B7" s="14" t="s">
        <v>253</v>
      </c>
      <c r="C7" s="15"/>
      <c r="D7" s="14"/>
      <c r="E7" s="14"/>
      <c r="F7" s="1"/>
      <c r="G7" s="1"/>
      <c r="H7" s="1"/>
    </row>
    <row r="8" spans="1:8" ht="18">
      <c r="A8" s="1"/>
      <c r="B8" s="14"/>
      <c r="C8" s="15"/>
      <c r="D8" s="14"/>
      <c r="E8" s="14"/>
      <c r="F8" s="1"/>
      <c r="G8" s="1"/>
      <c r="H8" s="1"/>
    </row>
    <row r="9" spans="1:8" ht="18">
      <c r="A9" s="1"/>
      <c r="B9" s="1" t="s">
        <v>214</v>
      </c>
      <c r="C9" s="2"/>
      <c r="D9" s="1"/>
      <c r="E9" s="1"/>
      <c r="F9" s="1"/>
      <c r="G9" s="1"/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/>
      <c r="B11" s="2" t="s">
        <v>189</v>
      </c>
      <c r="C11" s="1"/>
      <c r="D11" s="1"/>
      <c r="E11" s="1"/>
      <c r="F11" s="1"/>
      <c r="G11" s="1"/>
      <c r="H11" s="1"/>
    </row>
    <row r="12" spans="1:8" ht="18" customHeight="1" thickBot="1">
      <c r="A12" s="1"/>
      <c r="B12" s="1"/>
      <c r="C12" s="1"/>
      <c r="D12" s="1"/>
      <c r="E12" s="1"/>
      <c r="F12" s="1"/>
      <c r="G12" s="1"/>
      <c r="H12" s="1"/>
    </row>
    <row r="13" spans="1:8" ht="18">
      <c r="A13" s="16"/>
      <c r="B13" s="17"/>
      <c r="C13" s="17" t="s">
        <v>1</v>
      </c>
      <c r="D13" s="18" t="s">
        <v>222</v>
      </c>
      <c r="E13" s="56" t="s">
        <v>224</v>
      </c>
      <c r="F13" s="1"/>
      <c r="G13" s="1"/>
      <c r="H13" s="1"/>
    </row>
    <row r="14" spans="1:8" ht="18.75" thickBot="1">
      <c r="A14" s="57" t="s">
        <v>0</v>
      </c>
      <c r="B14" s="53" t="s">
        <v>28</v>
      </c>
      <c r="C14" s="53" t="s">
        <v>2</v>
      </c>
      <c r="D14" s="54" t="s">
        <v>223</v>
      </c>
      <c r="E14" s="58" t="s">
        <v>225</v>
      </c>
      <c r="F14" s="1"/>
      <c r="G14" s="1"/>
      <c r="H14" s="1"/>
    </row>
    <row r="15" spans="1:8" ht="18">
      <c r="A15" s="32" t="s">
        <v>190</v>
      </c>
      <c r="B15" s="33" t="s">
        <v>191</v>
      </c>
      <c r="C15" s="72">
        <v>1500</v>
      </c>
      <c r="D15" s="114"/>
      <c r="E15" s="106"/>
      <c r="F15" s="1"/>
      <c r="G15" s="1"/>
      <c r="H15" s="1"/>
    </row>
    <row r="16" spans="1:8" ht="18">
      <c r="A16" s="20" t="s">
        <v>190</v>
      </c>
      <c r="B16" s="3" t="s">
        <v>192</v>
      </c>
      <c r="C16" s="71">
        <v>400</v>
      </c>
      <c r="D16" s="115"/>
      <c r="E16" s="107"/>
      <c r="F16" s="1"/>
      <c r="G16" s="1"/>
      <c r="H16" s="1"/>
    </row>
    <row r="17" spans="1:8" ht="18">
      <c r="A17" s="20" t="s">
        <v>190</v>
      </c>
      <c r="B17" s="3" t="s">
        <v>193</v>
      </c>
      <c r="C17" s="71">
        <v>200</v>
      </c>
      <c r="D17" s="115"/>
      <c r="E17" s="107"/>
      <c r="F17" s="1"/>
      <c r="G17" s="1"/>
      <c r="H17" s="1"/>
    </row>
    <row r="18" spans="1:8" ht="18.75" thickBot="1">
      <c r="A18" s="20" t="s">
        <v>190</v>
      </c>
      <c r="B18" s="36" t="s">
        <v>194</v>
      </c>
      <c r="C18" s="73">
        <v>300</v>
      </c>
      <c r="D18" s="115"/>
      <c r="E18" s="107"/>
      <c r="F18" s="1"/>
      <c r="G18" s="1"/>
      <c r="H18" s="1"/>
    </row>
    <row r="19" spans="1:8" ht="18.75" thickBot="1">
      <c r="A19" s="35" t="s">
        <v>190</v>
      </c>
      <c r="B19" s="91" t="s">
        <v>251</v>
      </c>
      <c r="C19" s="100">
        <f>SUM(C15:C18)</f>
        <v>2400</v>
      </c>
      <c r="D19" s="113"/>
      <c r="E19" s="111">
        <f>D19*C19</f>
        <v>0</v>
      </c>
      <c r="F19" s="1"/>
      <c r="G19" s="1"/>
      <c r="H19" s="1"/>
    </row>
    <row r="20" spans="1:8" ht="18">
      <c r="A20" s="32" t="s">
        <v>195</v>
      </c>
      <c r="B20" s="33" t="s">
        <v>196</v>
      </c>
      <c r="C20" s="72">
        <v>2000</v>
      </c>
      <c r="D20" s="114"/>
      <c r="E20" s="106"/>
      <c r="F20" s="1"/>
      <c r="G20" s="1"/>
      <c r="H20" s="1"/>
    </row>
    <row r="21" spans="1:8" ht="18">
      <c r="A21" s="20" t="s">
        <v>195</v>
      </c>
      <c r="B21" s="3" t="s">
        <v>197</v>
      </c>
      <c r="C21" s="71">
        <v>300</v>
      </c>
      <c r="D21" s="115"/>
      <c r="E21" s="107"/>
      <c r="F21" s="1"/>
      <c r="G21" s="1"/>
      <c r="H21" s="1"/>
    </row>
    <row r="22" spans="1:8" ht="18.75" thickBot="1">
      <c r="A22" s="20" t="s">
        <v>195</v>
      </c>
      <c r="B22" s="36" t="s">
        <v>198</v>
      </c>
      <c r="C22" s="73">
        <v>2000</v>
      </c>
      <c r="D22" s="115"/>
      <c r="E22" s="107"/>
      <c r="F22" s="1"/>
      <c r="G22" s="1"/>
      <c r="H22" s="1"/>
    </row>
    <row r="23" spans="1:8" ht="18.75" thickBot="1">
      <c r="A23" s="35" t="s">
        <v>195</v>
      </c>
      <c r="B23" s="91" t="s">
        <v>251</v>
      </c>
      <c r="C23" s="100">
        <f>SUM(C20:C22)</f>
        <v>4300</v>
      </c>
      <c r="D23" s="113"/>
      <c r="E23" s="111">
        <f>D23*C23</f>
        <v>0</v>
      </c>
      <c r="F23" s="1"/>
      <c r="G23" s="1"/>
      <c r="H23" s="1"/>
    </row>
    <row r="24" spans="1:8" ht="18">
      <c r="A24" s="32" t="s">
        <v>199</v>
      </c>
      <c r="B24" s="33" t="s">
        <v>200</v>
      </c>
      <c r="C24" s="72">
        <v>1200</v>
      </c>
      <c r="D24" s="114"/>
      <c r="E24" s="106"/>
      <c r="F24" s="1"/>
      <c r="G24" s="1"/>
      <c r="H24" s="1"/>
    </row>
    <row r="25" spans="1:8" ht="18">
      <c r="A25" s="20" t="s">
        <v>199</v>
      </c>
      <c r="B25" s="3" t="s">
        <v>201</v>
      </c>
      <c r="C25" s="71">
        <v>300</v>
      </c>
      <c r="D25" s="115"/>
      <c r="E25" s="107"/>
      <c r="F25" s="1"/>
      <c r="G25" s="1"/>
      <c r="H25" s="1"/>
    </row>
    <row r="26" spans="1:8" ht="18.75" thickBot="1">
      <c r="A26" s="20" t="s">
        <v>199</v>
      </c>
      <c r="B26" s="36" t="s">
        <v>202</v>
      </c>
      <c r="C26" s="73">
        <v>100</v>
      </c>
      <c r="D26" s="115"/>
      <c r="E26" s="107"/>
      <c r="F26" s="1"/>
      <c r="G26" s="1"/>
      <c r="H26" s="1"/>
    </row>
    <row r="27" spans="1:8" ht="18.75" thickBot="1">
      <c r="A27" s="35" t="s">
        <v>199</v>
      </c>
      <c r="B27" s="91" t="s">
        <v>251</v>
      </c>
      <c r="C27" s="100">
        <f>SUM(C24:C26)</f>
        <v>1600</v>
      </c>
      <c r="D27" s="113"/>
      <c r="E27" s="111">
        <f>D27*C27</f>
        <v>0</v>
      </c>
      <c r="F27" s="1"/>
      <c r="G27" s="1"/>
      <c r="H27" s="1"/>
    </row>
    <row r="28" spans="1:8" ht="18">
      <c r="A28" s="32" t="s">
        <v>203</v>
      </c>
      <c r="B28" s="33" t="s">
        <v>204</v>
      </c>
      <c r="C28" s="72">
        <v>1800</v>
      </c>
      <c r="D28" s="114"/>
      <c r="E28" s="106"/>
      <c r="F28" s="1"/>
      <c r="G28" s="1"/>
      <c r="H28" s="1"/>
    </row>
    <row r="29" spans="1:8" ht="18">
      <c r="A29" s="20" t="s">
        <v>203</v>
      </c>
      <c r="B29" s="3" t="s">
        <v>205</v>
      </c>
      <c r="C29" s="71">
        <v>600</v>
      </c>
      <c r="D29" s="115"/>
      <c r="E29" s="107"/>
      <c r="F29" s="1"/>
      <c r="G29" s="1"/>
      <c r="H29" s="1"/>
    </row>
    <row r="30" spans="1:8" ht="18.75" thickBot="1">
      <c r="A30" s="20" t="s">
        <v>203</v>
      </c>
      <c r="B30" s="36" t="s">
        <v>206</v>
      </c>
      <c r="C30" s="73">
        <v>100</v>
      </c>
      <c r="D30" s="115"/>
      <c r="E30" s="107"/>
      <c r="F30" s="1"/>
      <c r="G30" s="1"/>
      <c r="H30" s="1"/>
    </row>
    <row r="31" spans="1:8" ht="18.75" thickBot="1">
      <c r="A31" s="35" t="s">
        <v>203</v>
      </c>
      <c r="B31" s="91" t="s">
        <v>251</v>
      </c>
      <c r="C31" s="100">
        <f>SUM(C28:C30)</f>
        <v>2500</v>
      </c>
      <c r="D31" s="113"/>
      <c r="E31" s="111">
        <f>D31*C31</f>
        <v>0</v>
      </c>
      <c r="F31" s="1"/>
      <c r="G31" s="1"/>
      <c r="H31" s="1"/>
    </row>
    <row r="32" spans="1:5" ht="18">
      <c r="A32" s="59"/>
      <c r="B32" s="6"/>
      <c r="C32" s="60"/>
      <c r="D32" s="61"/>
      <c r="E32" s="62"/>
    </row>
    <row r="33" spans="1:5" ht="18.75" thickBot="1">
      <c r="A33" s="63"/>
      <c r="B33" s="24" t="s">
        <v>239</v>
      </c>
      <c r="C33" s="25">
        <f>C19+C23+C27+C31</f>
        <v>10800</v>
      </c>
      <c r="D33" s="64"/>
      <c r="E33" s="65"/>
    </row>
    <row r="34" spans="1:5" ht="18">
      <c r="A34" s="1"/>
      <c r="B34" s="1"/>
      <c r="C34" s="1"/>
      <c r="D34" s="1"/>
      <c r="E34" s="1"/>
    </row>
    <row r="35" spans="1:5" ht="18.75">
      <c r="A35" s="1"/>
      <c r="B35" s="84" t="s">
        <v>247</v>
      </c>
      <c r="C35" s="84"/>
      <c r="D35" s="84"/>
      <c r="E35" s="84"/>
    </row>
    <row r="36" spans="1:5" ht="18.75">
      <c r="A36" s="1"/>
      <c r="B36" s="84" t="s">
        <v>248</v>
      </c>
      <c r="C36" s="84"/>
      <c r="D36" s="84"/>
      <c r="E36" s="84"/>
    </row>
    <row r="37" spans="2:5" ht="16.5">
      <c r="B37" s="84" t="s">
        <v>249</v>
      </c>
      <c r="C37" s="84"/>
      <c r="D37" s="84"/>
      <c r="E37" s="84"/>
    </row>
  </sheetData>
  <sheetProtection/>
  <printOptions/>
  <pageMargins left="0.5" right="0.2" top="0.5" bottom="0.25" header="0.3" footer="0.3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3">
      <selection activeCell="G37" sqref="G36:G37"/>
    </sheetView>
  </sheetViews>
  <sheetFormatPr defaultColWidth="9.140625" defaultRowHeight="15"/>
  <cols>
    <col min="1" max="1" width="12.140625" style="0" customWidth="1"/>
    <col min="2" max="2" width="40.28125" style="0" customWidth="1"/>
    <col min="3" max="5" width="15.421875" style="0" customWidth="1"/>
  </cols>
  <sheetData>
    <row r="1" spans="1:6" ht="18">
      <c r="A1" s="4" t="s">
        <v>217</v>
      </c>
      <c r="B1" s="1" t="s">
        <v>17</v>
      </c>
      <c r="C1" s="2"/>
      <c r="D1" s="11" t="s">
        <v>244</v>
      </c>
      <c r="E1" s="1"/>
      <c r="F1" s="1"/>
    </row>
    <row r="2" spans="1:8" ht="18">
      <c r="A2" s="1"/>
      <c r="B2" s="1"/>
      <c r="C2" s="2"/>
      <c r="D2" s="1"/>
      <c r="E2" s="1"/>
      <c r="F2" s="1"/>
      <c r="G2" s="1"/>
      <c r="H2" s="1"/>
    </row>
    <row r="3" spans="1:8" ht="18">
      <c r="A3" s="1"/>
      <c r="B3" s="14" t="s">
        <v>240</v>
      </c>
      <c r="C3" s="15"/>
      <c r="D3" s="14"/>
      <c r="E3" s="14"/>
      <c r="F3" s="1"/>
      <c r="G3" s="1"/>
      <c r="H3" s="1"/>
    </row>
    <row r="4" spans="1:8" ht="18">
      <c r="A4" s="1"/>
      <c r="B4" s="14" t="s">
        <v>238</v>
      </c>
      <c r="C4" s="15"/>
      <c r="D4" s="14"/>
      <c r="E4" s="14"/>
      <c r="F4" s="1"/>
      <c r="G4" s="1"/>
      <c r="H4" s="1"/>
    </row>
    <row r="5" spans="1:8" ht="18">
      <c r="A5" s="1"/>
      <c r="B5" s="14"/>
      <c r="C5" s="15"/>
      <c r="D5" s="14"/>
      <c r="E5" s="14"/>
      <c r="F5" s="1"/>
      <c r="G5" s="1"/>
      <c r="H5" s="1"/>
    </row>
    <row r="6" spans="1:8" ht="18">
      <c r="A6" s="1"/>
      <c r="B6" s="14" t="s">
        <v>252</v>
      </c>
      <c r="C6" s="15"/>
      <c r="D6" s="14"/>
      <c r="E6" s="14"/>
      <c r="F6" s="1"/>
      <c r="G6" s="1"/>
      <c r="H6" s="1"/>
    </row>
    <row r="7" spans="1:8" ht="18">
      <c r="A7" s="1"/>
      <c r="B7" s="14" t="s">
        <v>253</v>
      </c>
      <c r="C7" s="15"/>
      <c r="D7" s="14"/>
      <c r="E7" s="14"/>
      <c r="F7" s="1"/>
      <c r="G7" s="1"/>
      <c r="H7" s="1"/>
    </row>
    <row r="8" spans="1:8" ht="18">
      <c r="A8" s="1"/>
      <c r="B8" s="14"/>
      <c r="C8" s="15"/>
      <c r="D8" s="14"/>
      <c r="E8" s="14"/>
      <c r="F8" s="1"/>
      <c r="G8" s="1"/>
      <c r="H8" s="1"/>
    </row>
    <row r="9" spans="1:8" ht="18">
      <c r="A9" s="1"/>
      <c r="B9" s="1" t="s">
        <v>214</v>
      </c>
      <c r="C9" s="2"/>
      <c r="D9" s="1"/>
      <c r="E9" s="1"/>
      <c r="F9" s="1"/>
      <c r="G9" s="1"/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/>
      <c r="B11" s="2" t="s">
        <v>233</v>
      </c>
      <c r="C11" s="1"/>
      <c r="D11" s="1"/>
      <c r="E11" s="1"/>
      <c r="F11" s="1"/>
      <c r="G11" s="1"/>
      <c r="H11" s="1"/>
    </row>
    <row r="12" spans="1:8" ht="18" customHeight="1" thickBot="1">
      <c r="A12" s="1"/>
      <c r="B12" s="1"/>
      <c r="C12" s="1"/>
      <c r="D12" s="1"/>
      <c r="E12" s="1"/>
      <c r="F12" s="1"/>
      <c r="G12" s="1"/>
      <c r="H12" s="1"/>
    </row>
    <row r="13" spans="1:8" ht="18">
      <c r="A13" s="16"/>
      <c r="B13" s="17"/>
      <c r="C13" s="17" t="s">
        <v>1</v>
      </c>
      <c r="D13" s="18" t="s">
        <v>222</v>
      </c>
      <c r="E13" s="56" t="s">
        <v>224</v>
      </c>
      <c r="F13" s="1"/>
      <c r="G13" s="1"/>
      <c r="H13" s="1"/>
    </row>
    <row r="14" spans="1:8" ht="18.75" thickBot="1">
      <c r="A14" s="57" t="s">
        <v>0</v>
      </c>
      <c r="B14" s="53" t="s">
        <v>28</v>
      </c>
      <c r="C14" s="53" t="s">
        <v>2</v>
      </c>
      <c r="D14" s="54" t="s">
        <v>223</v>
      </c>
      <c r="E14" s="58" t="s">
        <v>225</v>
      </c>
      <c r="F14" s="1"/>
      <c r="G14" s="1"/>
      <c r="H14" s="1"/>
    </row>
    <row r="15" spans="1:8" ht="18.75" thickBot="1">
      <c r="A15" s="32" t="s">
        <v>10</v>
      </c>
      <c r="B15" s="33" t="s">
        <v>11</v>
      </c>
      <c r="C15" s="72">
        <v>0</v>
      </c>
      <c r="D15" s="114"/>
      <c r="E15" s="106"/>
      <c r="F15" s="1"/>
      <c r="G15" s="1"/>
      <c r="H15" s="1"/>
    </row>
    <row r="16" spans="1:8" ht="18.75" thickBot="1">
      <c r="A16" s="32" t="s">
        <v>10</v>
      </c>
      <c r="B16" s="36" t="s">
        <v>234</v>
      </c>
      <c r="C16" s="73">
        <v>1500</v>
      </c>
      <c r="D16" s="115"/>
      <c r="E16" s="107"/>
      <c r="F16" s="1"/>
      <c r="G16" s="1"/>
      <c r="H16" s="1"/>
    </row>
    <row r="17" spans="1:8" ht="18.75" thickBot="1">
      <c r="A17" s="35" t="s">
        <v>10</v>
      </c>
      <c r="B17" s="91" t="s">
        <v>251</v>
      </c>
      <c r="C17" s="100">
        <f>SUM(C15:C16)</f>
        <v>1500</v>
      </c>
      <c r="D17" s="113"/>
      <c r="E17" s="111">
        <f>D17*C17</f>
        <v>0</v>
      </c>
      <c r="F17" s="1"/>
      <c r="G17" s="1"/>
      <c r="H17" s="1"/>
    </row>
    <row r="18" spans="1:8" ht="18.75" thickBot="1">
      <c r="A18" s="32" t="s">
        <v>195</v>
      </c>
      <c r="B18" s="39" t="s">
        <v>235</v>
      </c>
      <c r="C18" s="74">
        <v>1500</v>
      </c>
      <c r="D18" s="127"/>
      <c r="E18" s="112"/>
      <c r="F18" s="1"/>
      <c r="G18" s="1"/>
      <c r="H18" s="1"/>
    </row>
    <row r="19" spans="1:8" ht="18.75" thickBot="1">
      <c r="A19" s="92" t="s">
        <v>195</v>
      </c>
      <c r="B19" s="91" t="s">
        <v>251</v>
      </c>
      <c r="C19" s="101">
        <v>1500</v>
      </c>
      <c r="D19" s="113"/>
      <c r="E19" s="111">
        <f>D19*C19</f>
        <v>0</v>
      </c>
      <c r="F19" s="1"/>
      <c r="G19" s="1"/>
      <c r="H19" s="1"/>
    </row>
    <row r="20" spans="1:8" ht="18.75" thickBot="1">
      <c r="A20" s="32" t="s">
        <v>199</v>
      </c>
      <c r="B20" s="33" t="s">
        <v>236</v>
      </c>
      <c r="C20" s="72">
        <v>4500</v>
      </c>
      <c r="D20" s="114"/>
      <c r="E20" s="106"/>
      <c r="F20" s="1"/>
      <c r="G20" s="1"/>
      <c r="H20" s="1"/>
    </row>
    <row r="21" spans="1:8" ht="18.75" thickBot="1">
      <c r="A21" s="32" t="s">
        <v>199</v>
      </c>
      <c r="B21" s="36" t="s">
        <v>237</v>
      </c>
      <c r="C21" s="73">
        <v>2500</v>
      </c>
      <c r="D21" s="115"/>
      <c r="E21" s="107"/>
      <c r="F21" s="1"/>
      <c r="G21" s="1"/>
      <c r="H21" s="1"/>
    </row>
    <row r="22" spans="1:8" ht="18.75" thickBot="1">
      <c r="A22" s="35" t="s">
        <v>199</v>
      </c>
      <c r="B22" s="91" t="s">
        <v>251</v>
      </c>
      <c r="C22" s="100">
        <f>SUM(C20:C21)</f>
        <v>7000</v>
      </c>
      <c r="D22" s="113"/>
      <c r="E22" s="111">
        <f>D22*C22</f>
        <v>0</v>
      </c>
      <c r="F22" s="1"/>
      <c r="G22" s="1"/>
      <c r="H22" s="1"/>
    </row>
    <row r="23" spans="1:5" ht="18">
      <c r="A23" s="21"/>
      <c r="B23" s="8"/>
      <c r="C23" s="60"/>
      <c r="D23" s="41"/>
      <c r="E23" s="42"/>
    </row>
    <row r="24" spans="1:5" ht="18.75" thickBot="1">
      <c r="A24" s="23"/>
      <c r="B24" s="24" t="s">
        <v>243</v>
      </c>
      <c r="C24" s="25">
        <f>C17+C19+C22</f>
        <v>10000</v>
      </c>
      <c r="D24" s="26"/>
      <c r="E24" s="27"/>
    </row>
    <row r="26" spans="2:5" ht="16.5">
      <c r="B26" s="84" t="s">
        <v>247</v>
      </c>
      <c r="C26" s="84"/>
      <c r="D26" s="84"/>
      <c r="E26" s="84"/>
    </row>
    <row r="27" spans="2:5" ht="16.5">
      <c r="B27" s="84" t="s">
        <v>248</v>
      </c>
      <c r="C27" s="84"/>
      <c r="D27" s="84"/>
      <c r="E27" s="84"/>
    </row>
    <row r="28" spans="2:5" ht="16.5">
      <c r="B28" s="84" t="s">
        <v>249</v>
      </c>
      <c r="C28" s="84"/>
      <c r="D28" s="84"/>
      <c r="E28" s="84"/>
    </row>
  </sheetData>
  <sheetProtection/>
  <printOptions/>
  <pageMargins left="0.5" right="0.2" top="0.5" bottom="0.25" header="0.3" footer="0.3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44.57421875" style="0" customWidth="1"/>
    <col min="3" max="3" width="10.57421875" style="0" customWidth="1"/>
    <col min="4" max="4" width="19.00390625" style="0" customWidth="1"/>
    <col min="5" max="5" width="12.28125" style="8" customWidth="1"/>
  </cols>
  <sheetData>
    <row r="1" spans="1:6" ht="18">
      <c r="A1" s="4" t="s">
        <v>232</v>
      </c>
      <c r="B1" s="1" t="s">
        <v>17</v>
      </c>
      <c r="C1" s="1"/>
      <c r="D1" s="1" t="s">
        <v>250</v>
      </c>
      <c r="F1" s="1"/>
    </row>
    <row r="2" spans="2:8" ht="18">
      <c r="B2" s="1"/>
      <c r="C2" s="1"/>
      <c r="D2" s="1"/>
      <c r="E2" s="6"/>
      <c r="F2" s="1"/>
      <c r="G2" s="1"/>
      <c r="H2" s="1"/>
    </row>
    <row r="3" spans="2:8" ht="18">
      <c r="B3" s="1" t="s">
        <v>207</v>
      </c>
      <c r="C3" s="1"/>
      <c r="D3" s="1"/>
      <c r="E3" s="6"/>
      <c r="F3" s="1"/>
      <c r="G3" s="1"/>
      <c r="H3" s="1"/>
    </row>
    <row r="4" spans="2:8" ht="18">
      <c r="B4" s="2"/>
      <c r="C4" s="2"/>
      <c r="D4" s="1"/>
      <c r="E4" s="6"/>
      <c r="F4" s="1"/>
      <c r="G4" s="1"/>
      <c r="H4" s="1"/>
    </row>
    <row r="5" spans="2:8" ht="18">
      <c r="B5" s="85" t="s">
        <v>208</v>
      </c>
      <c r="C5" s="86"/>
      <c r="D5" s="85" t="s">
        <v>209</v>
      </c>
      <c r="E5" s="7"/>
      <c r="F5" s="1"/>
      <c r="G5" s="1"/>
      <c r="H5" s="1"/>
    </row>
    <row r="6" spans="2:8" ht="18" customHeight="1">
      <c r="B6" s="132"/>
      <c r="C6" s="87"/>
      <c r="D6" s="133"/>
      <c r="E6" s="7"/>
      <c r="F6" s="1"/>
      <c r="G6" s="1"/>
      <c r="H6" s="1"/>
    </row>
    <row r="7" spans="2:8" ht="18">
      <c r="B7" s="132"/>
      <c r="C7" s="87"/>
      <c r="D7" s="133"/>
      <c r="E7" s="7"/>
      <c r="F7" s="1"/>
      <c r="G7" s="1"/>
      <c r="H7" s="1"/>
    </row>
    <row r="8" spans="2:8" ht="18">
      <c r="B8" s="134"/>
      <c r="C8" s="88"/>
      <c r="D8" s="135"/>
      <c r="E8" s="7"/>
      <c r="F8" s="1"/>
      <c r="G8" s="1"/>
      <c r="H8" s="1"/>
    </row>
    <row r="9" spans="2:8" ht="18">
      <c r="B9" s="132"/>
      <c r="C9" s="87"/>
      <c r="D9" s="133"/>
      <c r="E9" s="7"/>
      <c r="F9" s="1"/>
      <c r="G9" s="1"/>
      <c r="H9" s="1"/>
    </row>
    <row r="10" spans="2:8" ht="18">
      <c r="B10" s="132"/>
      <c r="C10" s="87"/>
      <c r="D10" s="133"/>
      <c r="E10" s="7"/>
      <c r="F10" s="1"/>
      <c r="G10" s="1"/>
      <c r="H10" s="1"/>
    </row>
    <row r="11" spans="2:8" ht="18">
      <c r="B11" s="132"/>
      <c r="C11" s="87"/>
      <c r="D11" s="133"/>
      <c r="E11" s="7"/>
      <c r="F11" s="1"/>
      <c r="G11" s="1"/>
      <c r="H11" s="1"/>
    </row>
    <row r="12" spans="2:8" ht="18">
      <c r="B12" s="134"/>
      <c r="C12" s="88"/>
      <c r="D12" s="135"/>
      <c r="E12" s="7"/>
      <c r="F12" s="1"/>
      <c r="G12" s="1"/>
      <c r="H12" s="1"/>
    </row>
    <row r="13" spans="2:8" ht="18">
      <c r="B13" s="132"/>
      <c r="C13" s="87"/>
      <c r="D13" s="133"/>
      <c r="E13" s="7"/>
      <c r="F13" s="1"/>
      <c r="G13" s="1"/>
      <c r="H13" s="1"/>
    </row>
    <row r="14" spans="2:8" ht="18">
      <c r="B14" s="132"/>
      <c r="C14" s="87"/>
      <c r="D14" s="133"/>
      <c r="E14" s="7"/>
      <c r="F14" s="1"/>
      <c r="G14" s="1"/>
      <c r="H14" s="1"/>
    </row>
    <row r="15" spans="2:8" ht="18">
      <c r="B15" s="132"/>
      <c r="C15" s="87"/>
      <c r="D15" s="133"/>
      <c r="E15" s="7"/>
      <c r="F15" s="1"/>
      <c r="G15" s="1"/>
      <c r="H15" s="1"/>
    </row>
    <row r="16" spans="2:8" ht="18">
      <c r="B16" s="134"/>
      <c r="C16" s="88"/>
      <c r="D16" s="135"/>
      <c r="E16" s="7"/>
      <c r="F16" s="1"/>
      <c r="G16" s="1"/>
      <c r="H16" s="1"/>
    </row>
    <row r="17" spans="2:8" ht="18">
      <c r="B17" s="132"/>
      <c r="C17" s="87"/>
      <c r="D17" s="133"/>
      <c r="E17" s="7"/>
      <c r="F17" s="1"/>
      <c r="G17" s="1"/>
      <c r="H17" s="1"/>
    </row>
    <row r="18" spans="2:8" ht="18">
      <c r="B18" s="136"/>
      <c r="C18" s="88"/>
      <c r="D18" s="135"/>
      <c r="E18" s="7"/>
      <c r="F18" s="1"/>
      <c r="G18" s="1"/>
      <c r="H18" s="1"/>
    </row>
    <row r="19" spans="2:8" ht="18">
      <c r="B19" s="137"/>
      <c r="C19" s="89"/>
      <c r="D19" s="133"/>
      <c r="E19" s="7"/>
      <c r="F19" s="1"/>
      <c r="G19" s="1"/>
      <c r="H19" s="1"/>
    </row>
    <row r="20" spans="2:8" ht="18">
      <c r="B20" s="6"/>
      <c r="C20" s="6"/>
      <c r="D20" s="7"/>
      <c r="E20" s="7"/>
      <c r="F20" s="1"/>
      <c r="G20" s="1"/>
      <c r="H20" s="1"/>
    </row>
    <row r="21" spans="2:8" ht="5.25" customHeight="1">
      <c r="B21" s="6"/>
      <c r="C21" s="6"/>
      <c r="D21" s="7"/>
      <c r="E21" s="7"/>
      <c r="F21" s="1"/>
      <c r="G21" s="1"/>
      <c r="H21" s="1"/>
    </row>
    <row r="22" spans="2:8" ht="18">
      <c r="B22" s="6" t="s">
        <v>210</v>
      </c>
      <c r="C22" s="6"/>
      <c r="D22" s="7"/>
      <c r="E22" s="7"/>
      <c r="F22" s="1"/>
      <c r="G22" s="1"/>
      <c r="H22" s="1"/>
    </row>
    <row r="23" spans="2:8" ht="18">
      <c r="B23" s="6" t="s">
        <v>213</v>
      </c>
      <c r="C23" s="6"/>
      <c r="D23" s="7"/>
      <c r="E23" s="7"/>
      <c r="F23" s="1"/>
      <c r="G23" s="1"/>
      <c r="H23" s="1"/>
    </row>
  </sheetData>
  <sheetProtection/>
  <mergeCells count="14">
    <mergeCell ref="B18:B19"/>
    <mergeCell ref="D18:D19"/>
    <mergeCell ref="B12:B13"/>
    <mergeCell ref="D12:D13"/>
    <mergeCell ref="B14:B15"/>
    <mergeCell ref="D14:D15"/>
    <mergeCell ref="B16:B17"/>
    <mergeCell ref="D16:D17"/>
    <mergeCell ref="B6:B7"/>
    <mergeCell ref="D6:D7"/>
    <mergeCell ref="B8:B9"/>
    <mergeCell ref="D8:D9"/>
    <mergeCell ref="B10:B11"/>
    <mergeCell ref="D10:D11"/>
  </mergeCells>
  <printOptions/>
  <pageMargins left="0.5" right="0.2" top="0.7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1.140625" style="0" customWidth="1"/>
    <col min="2" max="2" width="42.7109375" style="0" customWidth="1"/>
    <col min="3" max="5" width="15.421875" style="0" customWidth="1"/>
  </cols>
  <sheetData>
    <row r="1" spans="1:5" ht="18">
      <c r="A1" s="4" t="s">
        <v>217</v>
      </c>
      <c r="B1" s="1" t="s">
        <v>17</v>
      </c>
      <c r="C1" s="2"/>
      <c r="D1" s="11" t="s">
        <v>244</v>
      </c>
      <c r="E1" s="1"/>
    </row>
    <row r="2" spans="1:5" ht="18">
      <c r="A2" s="1"/>
      <c r="B2" s="1"/>
      <c r="C2" s="2"/>
      <c r="D2" s="1"/>
      <c r="E2" s="1"/>
    </row>
    <row r="3" spans="1:5" ht="18">
      <c r="A3" s="1"/>
      <c r="B3" s="14" t="s">
        <v>240</v>
      </c>
      <c r="C3" s="15"/>
      <c r="D3" s="14"/>
      <c r="E3" s="14"/>
    </row>
    <row r="4" spans="1:5" ht="18">
      <c r="A4" s="1"/>
      <c r="B4" s="14" t="s">
        <v>238</v>
      </c>
      <c r="C4" s="15"/>
      <c r="D4" s="14"/>
      <c r="E4" s="14"/>
    </row>
    <row r="5" spans="1:5" ht="18">
      <c r="A5" s="1"/>
      <c r="B5" s="14"/>
      <c r="C5" s="15"/>
      <c r="D5" s="14"/>
      <c r="E5" s="14"/>
    </row>
    <row r="6" spans="1:5" ht="18">
      <c r="A6" s="1"/>
      <c r="B6" s="14" t="s">
        <v>252</v>
      </c>
      <c r="C6" s="15"/>
      <c r="D6" s="14"/>
      <c r="E6" s="14"/>
    </row>
    <row r="7" spans="1:5" ht="18">
      <c r="A7" s="1"/>
      <c r="B7" s="14" t="s">
        <v>253</v>
      </c>
      <c r="C7" s="15"/>
      <c r="D7" s="14"/>
      <c r="E7" s="14"/>
    </row>
    <row r="8" spans="1:5" ht="18">
      <c r="A8" s="1"/>
      <c r="B8" s="14"/>
      <c r="C8" s="15"/>
      <c r="D8" s="14"/>
      <c r="E8" s="14"/>
    </row>
    <row r="9" spans="1:5" ht="18">
      <c r="A9" s="1"/>
      <c r="B9" s="1" t="s">
        <v>214</v>
      </c>
      <c r="C9" s="2"/>
      <c r="D9" s="1"/>
      <c r="E9" s="1"/>
    </row>
    <row r="10" spans="1:5" ht="18">
      <c r="A10" s="1"/>
      <c r="B10" s="1"/>
      <c r="C10" s="1"/>
      <c r="D10" s="1"/>
      <c r="E10" s="1"/>
    </row>
    <row r="11" spans="1:5" ht="18">
      <c r="A11" s="1"/>
      <c r="B11" s="2" t="s">
        <v>29</v>
      </c>
      <c r="C11" s="1"/>
      <c r="D11" s="1"/>
      <c r="E11" s="1"/>
    </row>
    <row r="12" spans="1:5" ht="18" customHeight="1" thickBot="1">
      <c r="A12" s="1"/>
      <c r="B12" s="1"/>
      <c r="C12" s="1"/>
      <c r="D12" s="1"/>
      <c r="E12" s="1"/>
    </row>
    <row r="13" spans="1:5" ht="18">
      <c r="A13" s="16"/>
      <c r="B13" s="17"/>
      <c r="C13" s="17" t="s">
        <v>1</v>
      </c>
      <c r="D13" s="18" t="s">
        <v>222</v>
      </c>
      <c r="E13" s="19" t="s">
        <v>224</v>
      </c>
    </row>
    <row r="14" spans="1:5" ht="18.75" thickBot="1">
      <c r="A14" s="28" t="s">
        <v>0</v>
      </c>
      <c r="B14" s="29" t="s">
        <v>28</v>
      </c>
      <c r="C14" s="29" t="s">
        <v>2</v>
      </c>
      <c r="D14" s="30" t="s">
        <v>223</v>
      </c>
      <c r="E14" s="31" t="s">
        <v>225</v>
      </c>
    </row>
    <row r="15" spans="1:5" ht="18.75" thickBot="1">
      <c r="A15" s="32" t="s">
        <v>30</v>
      </c>
      <c r="B15" s="33" t="s">
        <v>31</v>
      </c>
      <c r="C15" s="48">
        <v>100</v>
      </c>
      <c r="D15" s="114"/>
      <c r="E15" s="106"/>
    </row>
    <row r="16" spans="1:5" ht="18.75" thickBot="1">
      <c r="A16" s="32" t="s">
        <v>30</v>
      </c>
      <c r="B16" s="36" t="s">
        <v>32</v>
      </c>
      <c r="C16" s="49">
        <v>100</v>
      </c>
      <c r="D16" s="115"/>
      <c r="E16" s="107"/>
    </row>
    <row r="17" spans="1:5" ht="18.75" thickBot="1">
      <c r="A17" s="35" t="s">
        <v>30</v>
      </c>
      <c r="B17" s="91" t="s">
        <v>251</v>
      </c>
      <c r="C17" s="96">
        <f>SUM(C15:C16)</f>
        <v>200</v>
      </c>
      <c r="D17" s="113"/>
      <c r="E17" s="111">
        <f>D17*C17</f>
        <v>0</v>
      </c>
    </row>
    <row r="18" spans="1:5" ht="18">
      <c r="A18" s="32" t="s">
        <v>33</v>
      </c>
      <c r="B18" s="33" t="s">
        <v>34</v>
      </c>
      <c r="C18" s="48">
        <v>1000</v>
      </c>
      <c r="D18" s="114"/>
      <c r="E18" s="106"/>
    </row>
    <row r="19" spans="1:5" ht="18">
      <c r="A19" s="20" t="s">
        <v>33</v>
      </c>
      <c r="B19" s="3" t="s">
        <v>35</v>
      </c>
      <c r="C19" s="50">
        <v>800</v>
      </c>
      <c r="D19" s="115"/>
      <c r="E19" s="107"/>
    </row>
    <row r="20" spans="1:5" ht="18.75" thickBot="1">
      <c r="A20" s="20" t="s">
        <v>33</v>
      </c>
      <c r="B20" s="36" t="s">
        <v>36</v>
      </c>
      <c r="C20" s="49">
        <v>500</v>
      </c>
      <c r="D20" s="115"/>
      <c r="E20" s="107"/>
    </row>
    <row r="21" spans="1:5" ht="18.75" thickBot="1">
      <c r="A21" s="35" t="s">
        <v>33</v>
      </c>
      <c r="B21" s="91" t="s">
        <v>251</v>
      </c>
      <c r="C21" s="96">
        <f>SUM(C18:C20)</f>
        <v>2300</v>
      </c>
      <c r="D21" s="113"/>
      <c r="E21" s="111">
        <f>D21*C21</f>
        <v>0</v>
      </c>
    </row>
    <row r="22" spans="1:5" ht="18">
      <c r="A22" s="20" t="s">
        <v>37</v>
      </c>
      <c r="B22" s="3" t="s">
        <v>38</v>
      </c>
      <c r="C22" s="50">
        <v>1000</v>
      </c>
      <c r="D22" s="114"/>
      <c r="E22" s="106"/>
    </row>
    <row r="23" spans="1:5" ht="18">
      <c r="A23" s="20" t="s">
        <v>37</v>
      </c>
      <c r="B23" s="3" t="s">
        <v>39</v>
      </c>
      <c r="C23" s="50">
        <v>1500</v>
      </c>
      <c r="D23" s="115"/>
      <c r="E23" s="107"/>
    </row>
    <row r="24" spans="1:5" ht="18.75" thickBot="1">
      <c r="A24" s="20" t="s">
        <v>37</v>
      </c>
      <c r="B24" s="36" t="s">
        <v>40</v>
      </c>
      <c r="C24" s="49">
        <v>1000</v>
      </c>
      <c r="D24" s="115"/>
      <c r="E24" s="107"/>
    </row>
    <row r="25" spans="1:5" ht="18.75" thickBot="1">
      <c r="A25" s="35" t="s">
        <v>37</v>
      </c>
      <c r="B25" s="91" t="s">
        <v>251</v>
      </c>
      <c r="C25" s="96">
        <f>SUM(C22:C24)</f>
        <v>3500</v>
      </c>
      <c r="D25" s="113"/>
      <c r="E25" s="111">
        <f>D25*C25</f>
        <v>0</v>
      </c>
    </row>
    <row r="26" spans="1:5" ht="18">
      <c r="A26" s="32" t="s">
        <v>41</v>
      </c>
      <c r="B26" s="33" t="s">
        <v>42</v>
      </c>
      <c r="C26" s="48">
        <v>1200</v>
      </c>
      <c r="D26" s="116"/>
      <c r="E26" s="106"/>
    </row>
    <row r="27" spans="1:5" ht="18">
      <c r="A27" s="45" t="s">
        <v>41</v>
      </c>
      <c r="B27" s="10" t="s">
        <v>218</v>
      </c>
      <c r="C27" s="5">
        <v>1000</v>
      </c>
      <c r="D27" s="117"/>
      <c r="E27" s="107"/>
    </row>
    <row r="28" spans="1:5" ht="18.75" thickBot="1">
      <c r="A28" s="45" t="s">
        <v>41</v>
      </c>
      <c r="B28" s="36" t="s">
        <v>43</v>
      </c>
      <c r="C28" s="49">
        <v>500</v>
      </c>
      <c r="D28" s="117"/>
      <c r="E28" s="107"/>
    </row>
    <row r="29" spans="1:5" ht="18.75" thickBot="1">
      <c r="A29" s="35" t="s">
        <v>41</v>
      </c>
      <c r="B29" s="91" t="s">
        <v>251</v>
      </c>
      <c r="C29" s="96">
        <f>SUM(C26:C28)</f>
        <v>2700</v>
      </c>
      <c r="D29" s="113"/>
      <c r="E29" s="111">
        <f>D29*C29</f>
        <v>0</v>
      </c>
    </row>
    <row r="30" spans="1:5" ht="18">
      <c r="A30" s="32" t="s">
        <v>44</v>
      </c>
      <c r="B30" s="33" t="s">
        <v>45</v>
      </c>
      <c r="C30" s="48">
        <v>100</v>
      </c>
      <c r="D30" s="114"/>
      <c r="E30" s="106"/>
    </row>
    <row r="31" spans="1:5" ht="18">
      <c r="A31" s="20" t="s">
        <v>44</v>
      </c>
      <c r="B31" s="3" t="s">
        <v>44</v>
      </c>
      <c r="C31" s="50">
        <v>1000</v>
      </c>
      <c r="D31" s="115"/>
      <c r="E31" s="107"/>
    </row>
    <row r="32" spans="1:5" ht="18.75" thickBot="1">
      <c r="A32" s="20" t="s">
        <v>44</v>
      </c>
      <c r="B32" s="36" t="s">
        <v>46</v>
      </c>
      <c r="C32" s="49">
        <v>500</v>
      </c>
      <c r="D32" s="115"/>
      <c r="E32" s="107"/>
    </row>
    <row r="33" spans="1:5" ht="18.75" thickBot="1">
      <c r="A33" s="35" t="s">
        <v>44</v>
      </c>
      <c r="B33" s="91" t="s">
        <v>251</v>
      </c>
      <c r="C33" s="96">
        <f>SUM(C30:C32)</f>
        <v>1600</v>
      </c>
      <c r="D33" s="113"/>
      <c r="E33" s="111">
        <f>D33*C33</f>
        <v>0</v>
      </c>
    </row>
    <row r="34" spans="1:5" ht="15">
      <c r="A34" s="46"/>
      <c r="B34" s="47"/>
      <c r="C34" s="51"/>
      <c r="D34" s="47"/>
      <c r="E34" s="118"/>
    </row>
    <row r="35" spans="1:5" ht="18.75" thickBot="1">
      <c r="A35" s="23"/>
      <c r="B35" s="24" t="s">
        <v>239</v>
      </c>
      <c r="C35" s="25">
        <f>+C17+C21+C25+C29+C33</f>
        <v>10300</v>
      </c>
      <c r="D35" s="26"/>
      <c r="E35" s="27"/>
    </row>
    <row r="36" ht="15">
      <c r="C36" s="52"/>
    </row>
    <row r="37" spans="2:5" ht="16.5">
      <c r="B37" s="84" t="s">
        <v>247</v>
      </c>
      <c r="C37" s="84"/>
      <c r="D37" s="84"/>
      <c r="E37" s="84"/>
    </row>
    <row r="38" spans="2:5" ht="16.5">
      <c r="B38" s="84" t="s">
        <v>248</v>
      </c>
      <c r="C38" s="84"/>
      <c r="D38" s="84"/>
      <c r="E38" s="84"/>
    </row>
    <row r="39" spans="2:5" ht="16.5">
      <c r="B39" s="84" t="s">
        <v>249</v>
      </c>
      <c r="C39" s="84"/>
      <c r="D39" s="84"/>
      <c r="E39" s="84"/>
    </row>
  </sheetData>
  <sheetProtection/>
  <printOptions/>
  <pageMargins left="0.5" right="0.25" top="0.5" bottom="0.2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5" width="15.421875" style="0" customWidth="1"/>
  </cols>
  <sheetData>
    <row r="1" spans="1:5" ht="18">
      <c r="A1" s="4" t="s">
        <v>217</v>
      </c>
      <c r="B1" s="1" t="s">
        <v>17</v>
      </c>
      <c r="C1" s="2"/>
      <c r="D1" s="11" t="s">
        <v>244</v>
      </c>
      <c r="E1" s="1"/>
    </row>
    <row r="2" spans="1:5" ht="18">
      <c r="A2" s="1"/>
      <c r="B2" s="1"/>
      <c r="C2" s="2"/>
      <c r="D2" s="1"/>
      <c r="E2" s="1"/>
    </row>
    <row r="3" spans="1:5" ht="18">
      <c r="A3" s="1"/>
      <c r="B3" s="14" t="s">
        <v>240</v>
      </c>
      <c r="C3" s="15"/>
      <c r="D3" s="14"/>
      <c r="E3" s="14"/>
    </row>
    <row r="4" spans="1:5" ht="18">
      <c r="A4" s="1"/>
      <c r="B4" s="14" t="s">
        <v>238</v>
      </c>
      <c r="C4" s="15"/>
      <c r="D4" s="14"/>
      <c r="E4" s="14"/>
    </row>
    <row r="5" spans="1:5" ht="18">
      <c r="A5" s="1"/>
      <c r="B5" s="14"/>
      <c r="C5" s="15"/>
      <c r="D5" s="14"/>
      <c r="E5" s="14"/>
    </row>
    <row r="6" spans="1:5" ht="18">
      <c r="A6" s="1"/>
      <c r="B6" s="14" t="s">
        <v>252</v>
      </c>
      <c r="C6" s="15"/>
      <c r="D6" s="14"/>
      <c r="E6" s="14"/>
    </row>
    <row r="7" spans="1:5" ht="18">
      <c r="A7" s="1"/>
      <c r="B7" s="14" t="s">
        <v>253</v>
      </c>
      <c r="C7" s="15"/>
      <c r="D7" s="14"/>
      <c r="E7" s="14"/>
    </row>
    <row r="8" spans="1:5" ht="18">
      <c r="A8" s="1"/>
      <c r="B8" s="14"/>
      <c r="C8" s="15"/>
      <c r="D8" s="14"/>
      <c r="E8" s="14"/>
    </row>
    <row r="9" spans="1:5" ht="18">
      <c r="A9" s="1"/>
      <c r="B9" s="1" t="s">
        <v>214</v>
      </c>
      <c r="C9" s="2"/>
      <c r="D9" s="1"/>
      <c r="E9" s="1"/>
    </row>
    <row r="10" spans="1:5" ht="18">
      <c r="A10" s="1"/>
      <c r="B10" s="1"/>
      <c r="C10" s="1"/>
      <c r="D10" s="1"/>
      <c r="E10" s="1"/>
    </row>
    <row r="11" spans="1:5" ht="18">
      <c r="A11" s="1"/>
      <c r="B11" s="2" t="s">
        <v>47</v>
      </c>
      <c r="C11" s="1"/>
      <c r="D11" s="1"/>
      <c r="E11" s="1"/>
    </row>
    <row r="12" spans="1:5" ht="18" customHeight="1" thickBot="1">
      <c r="A12" s="1"/>
      <c r="B12" s="1"/>
      <c r="C12" s="1"/>
      <c r="D12" s="1"/>
      <c r="E12" s="1"/>
    </row>
    <row r="13" spans="1:5" ht="18">
      <c r="A13" s="16"/>
      <c r="B13" s="17"/>
      <c r="C13" s="17" t="s">
        <v>1</v>
      </c>
      <c r="D13" s="18" t="s">
        <v>222</v>
      </c>
      <c r="E13" s="56" t="s">
        <v>224</v>
      </c>
    </row>
    <row r="14" spans="1:5" ht="18.75" thickBot="1">
      <c r="A14" s="28" t="s">
        <v>0</v>
      </c>
      <c r="B14" s="53" t="s">
        <v>28</v>
      </c>
      <c r="C14" s="53" t="s">
        <v>2</v>
      </c>
      <c r="D14" s="30" t="s">
        <v>223</v>
      </c>
      <c r="E14" s="95" t="s">
        <v>225</v>
      </c>
    </row>
    <row r="15" spans="1:5" ht="18.75" thickBot="1">
      <c r="A15" s="57" t="s">
        <v>48</v>
      </c>
      <c r="B15" s="39" t="s">
        <v>49</v>
      </c>
      <c r="C15" s="55">
        <v>1000</v>
      </c>
      <c r="D15" s="119"/>
      <c r="E15" s="120"/>
    </row>
    <row r="16" spans="1:5" ht="18.75" thickBot="1">
      <c r="A16" s="38" t="s">
        <v>48</v>
      </c>
      <c r="B16" s="91" t="s">
        <v>251</v>
      </c>
      <c r="C16" s="97">
        <v>1000</v>
      </c>
      <c r="D16" s="113"/>
      <c r="E16" s="111">
        <f>D16*C16</f>
        <v>0</v>
      </c>
    </row>
    <row r="17" spans="1:5" ht="18.75" thickBot="1">
      <c r="A17" s="32" t="s">
        <v>50</v>
      </c>
      <c r="B17" s="33" t="s">
        <v>51</v>
      </c>
      <c r="C17" s="48">
        <v>1000</v>
      </c>
      <c r="D17" s="104"/>
      <c r="E17" s="106"/>
    </row>
    <row r="18" spans="1:5" ht="18.75" thickBot="1">
      <c r="A18" s="32" t="s">
        <v>50</v>
      </c>
      <c r="B18" s="36" t="s">
        <v>52</v>
      </c>
      <c r="C18" s="49">
        <v>0</v>
      </c>
      <c r="D18" s="105"/>
      <c r="E18" s="107"/>
    </row>
    <row r="19" spans="1:5" ht="18.75" thickBot="1">
      <c r="A19" s="35" t="s">
        <v>50</v>
      </c>
      <c r="B19" s="91" t="s">
        <v>251</v>
      </c>
      <c r="C19" s="96">
        <f>SUM(C17:C18)</f>
        <v>1000</v>
      </c>
      <c r="D19" s="113"/>
      <c r="E19" s="111">
        <f>D19*C19</f>
        <v>0</v>
      </c>
    </row>
    <row r="20" spans="1:5" ht="18.75" thickBot="1">
      <c r="A20" s="92" t="s">
        <v>53</v>
      </c>
      <c r="B20" s="39" t="s">
        <v>54</v>
      </c>
      <c r="C20" s="55">
        <v>500</v>
      </c>
      <c r="D20" s="104"/>
      <c r="E20" s="106"/>
    </row>
    <row r="21" spans="1:5" ht="18.75" thickBot="1">
      <c r="A21" s="38" t="s">
        <v>53</v>
      </c>
      <c r="B21" s="91" t="s">
        <v>251</v>
      </c>
      <c r="C21" s="97">
        <v>500</v>
      </c>
      <c r="D21" s="113"/>
      <c r="E21" s="111">
        <f>D21*C21</f>
        <v>0</v>
      </c>
    </row>
    <row r="22" spans="1:5" ht="18">
      <c r="A22" s="32" t="s">
        <v>55</v>
      </c>
      <c r="B22" s="33" t="s">
        <v>211</v>
      </c>
      <c r="C22" s="48">
        <v>0</v>
      </c>
      <c r="D22" s="104"/>
      <c r="E22" s="106"/>
    </row>
    <row r="23" spans="1:5" ht="18">
      <c r="A23" s="45" t="s">
        <v>55</v>
      </c>
      <c r="B23" s="10" t="s">
        <v>215</v>
      </c>
      <c r="C23" s="50">
        <v>1000</v>
      </c>
      <c r="D23" s="105"/>
      <c r="E23" s="107"/>
    </row>
    <row r="24" spans="1:5" ht="18">
      <c r="A24" s="20" t="s">
        <v>55</v>
      </c>
      <c r="B24" s="3" t="s">
        <v>56</v>
      </c>
      <c r="C24" s="50">
        <v>500</v>
      </c>
      <c r="D24" s="105"/>
      <c r="E24" s="107"/>
    </row>
    <row r="25" spans="1:5" ht="18.75" thickBot="1">
      <c r="A25" s="20" t="s">
        <v>55</v>
      </c>
      <c r="B25" s="36" t="s">
        <v>212</v>
      </c>
      <c r="C25" s="49">
        <v>100</v>
      </c>
      <c r="D25" s="105"/>
      <c r="E25" s="107"/>
    </row>
    <row r="26" spans="1:5" ht="18.75" thickBot="1">
      <c r="A26" s="35" t="s">
        <v>55</v>
      </c>
      <c r="B26" s="91" t="s">
        <v>251</v>
      </c>
      <c r="C26" s="96">
        <f>SUM(C22:C25)</f>
        <v>1600</v>
      </c>
      <c r="D26" s="113"/>
      <c r="E26" s="111">
        <f>D26*C26</f>
        <v>0</v>
      </c>
    </row>
    <row r="27" spans="1:5" ht="18">
      <c r="A27" s="32" t="s">
        <v>57</v>
      </c>
      <c r="B27" s="33" t="s">
        <v>58</v>
      </c>
      <c r="C27" s="48">
        <v>100</v>
      </c>
      <c r="D27" s="104"/>
      <c r="E27" s="106"/>
    </row>
    <row r="28" spans="1:5" ht="18">
      <c r="A28" s="20" t="s">
        <v>57</v>
      </c>
      <c r="B28" s="3" t="s">
        <v>59</v>
      </c>
      <c r="C28" s="50">
        <v>100</v>
      </c>
      <c r="D28" s="105"/>
      <c r="E28" s="107"/>
    </row>
    <row r="29" spans="1:5" ht="18.75" thickBot="1">
      <c r="A29" s="20" t="s">
        <v>57</v>
      </c>
      <c r="B29" s="36" t="s">
        <v>60</v>
      </c>
      <c r="C29" s="49">
        <v>500</v>
      </c>
      <c r="D29" s="105"/>
      <c r="E29" s="107"/>
    </row>
    <row r="30" spans="1:5" ht="18.75" thickBot="1">
      <c r="A30" s="35" t="s">
        <v>57</v>
      </c>
      <c r="B30" s="91" t="s">
        <v>251</v>
      </c>
      <c r="C30" s="96">
        <f>SUM(C27:C29)</f>
        <v>700</v>
      </c>
      <c r="D30" s="113"/>
      <c r="E30" s="111">
        <f>D30*C30</f>
        <v>0</v>
      </c>
    </row>
    <row r="31" spans="1:5" ht="18.75" thickBot="1">
      <c r="A31" s="32" t="s">
        <v>61</v>
      </c>
      <c r="B31" s="39" t="s">
        <v>62</v>
      </c>
      <c r="C31" s="55">
        <v>1000</v>
      </c>
      <c r="D31" s="104"/>
      <c r="E31" s="106"/>
    </row>
    <row r="32" spans="1:5" ht="18.75" thickBot="1">
      <c r="A32" s="92" t="s">
        <v>61</v>
      </c>
      <c r="B32" s="91" t="s">
        <v>251</v>
      </c>
      <c r="C32" s="97">
        <v>1000</v>
      </c>
      <c r="D32" s="113"/>
      <c r="E32" s="111">
        <f>D32*C32</f>
        <v>0</v>
      </c>
    </row>
    <row r="33" spans="1:5" ht="18">
      <c r="A33" s="32" t="s">
        <v>63</v>
      </c>
      <c r="B33" s="33" t="s">
        <v>64</v>
      </c>
      <c r="C33" s="48">
        <v>100</v>
      </c>
      <c r="D33" s="104"/>
      <c r="E33" s="106"/>
    </row>
    <row r="34" spans="1:5" ht="18">
      <c r="A34" s="20" t="s">
        <v>63</v>
      </c>
      <c r="B34" s="3" t="s">
        <v>65</v>
      </c>
      <c r="C34" s="50">
        <v>100</v>
      </c>
      <c r="D34" s="105"/>
      <c r="E34" s="107"/>
    </row>
    <row r="35" spans="1:5" ht="18.75" thickBot="1">
      <c r="A35" s="20" t="s">
        <v>63</v>
      </c>
      <c r="B35" s="36" t="s">
        <v>216</v>
      </c>
      <c r="C35" s="49">
        <v>100</v>
      </c>
      <c r="D35" s="105"/>
      <c r="E35" s="107"/>
    </row>
    <row r="36" spans="1:5" ht="18.75" thickBot="1">
      <c r="A36" s="35" t="s">
        <v>63</v>
      </c>
      <c r="B36" s="91" t="s">
        <v>251</v>
      </c>
      <c r="C36" s="96">
        <f>SUM(C33:C35)</f>
        <v>300</v>
      </c>
      <c r="D36" s="113"/>
      <c r="E36" s="111">
        <f>D36*C36</f>
        <v>0</v>
      </c>
    </row>
    <row r="37" spans="1:5" ht="18">
      <c r="A37" s="59"/>
      <c r="B37" s="6"/>
      <c r="C37" s="60"/>
      <c r="D37" s="61"/>
      <c r="E37" s="62"/>
    </row>
    <row r="38" spans="1:5" ht="18.75" thickBot="1">
      <c r="A38" s="63"/>
      <c r="B38" s="24" t="s">
        <v>239</v>
      </c>
      <c r="C38" s="25">
        <f>+C16+C19+C21+C26+C30+C32+C36</f>
        <v>6100</v>
      </c>
      <c r="D38" s="64"/>
      <c r="E38" s="65"/>
    </row>
    <row r="39" spans="1:5" ht="18">
      <c r="A39" s="1"/>
      <c r="B39" s="1"/>
      <c r="C39" s="1"/>
      <c r="D39" s="1"/>
      <c r="E39" s="1"/>
    </row>
    <row r="40" spans="1:5" ht="18.75">
      <c r="A40" s="1"/>
      <c r="B40" s="84" t="s">
        <v>247</v>
      </c>
      <c r="C40" s="84"/>
      <c r="D40" s="84"/>
      <c r="E40" s="84"/>
    </row>
    <row r="41" spans="2:5" ht="16.5">
      <c r="B41" s="84" t="s">
        <v>248</v>
      </c>
      <c r="C41" s="84"/>
      <c r="D41" s="84"/>
      <c r="E41" s="84"/>
    </row>
    <row r="42" spans="2:5" ht="16.5">
      <c r="B42" s="84" t="s">
        <v>249</v>
      </c>
      <c r="C42" s="84"/>
      <c r="D42" s="84"/>
      <c r="E42" s="84"/>
    </row>
  </sheetData>
  <sheetProtection/>
  <printOptions/>
  <pageMargins left="0.5" right="0.2" top="0.5" bottom="0.25" header="0.3" footer="0.3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E10"/>
    </sheetView>
  </sheetViews>
  <sheetFormatPr defaultColWidth="9.140625" defaultRowHeight="15"/>
  <cols>
    <col min="1" max="1" width="13.140625" style="0" customWidth="1"/>
    <col min="2" max="2" width="41.8515625" style="0" customWidth="1"/>
    <col min="3" max="5" width="15.421875" style="0" customWidth="1"/>
  </cols>
  <sheetData>
    <row r="1" spans="1:5" ht="18">
      <c r="A1" s="4" t="s">
        <v>217</v>
      </c>
      <c r="B1" s="1" t="s">
        <v>17</v>
      </c>
      <c r="C1" s="2"/>
      <c r="D1" s="11" t="s">
        <v>244</v>
      </c>
      <c r="E1" s="1"/>
    </row>
    <row r="2" spans="1:5" ht="18">
      <c r="A2" s="1"/>
      <c r="B2" s="1"/>
      <c r="C2" s="2"/>
      <c r="D2" s="1"/>
      <c r="E2" s="1"/>
    </row>
    <row r="3" spans="1:5" ht="18">
      <c r="A3" s="1"/>
      <c r="B3" s="14" t="s">
        <v>240</v>
      </c>
      <c r="C3" s="15"/>
      <c r="D3" s="14"/>
      <c r="E3" s="14"/>
    </row>
    <row r="4" spans="1:5" ht="18">
      <c r="A4" s="1"/>
      <c r="B4" s="14" t="s">
        <v>238</v>
      </c>
      <c r="C4" s="15"/>
      <c r="D4" s="14"/>
      <c r="E4" s="14"/>
    </row>
    <row r="5" spans="1:5" ht="18">
      <c r="A5" s="1"/>
      <c r="B5" s="14"/>
      <c r="C5" s="15"/>
      <c r="D5" s="14"/>
      <c r="E5" s="14"/>
    </row>
    <row r="6" spans="1:5" ht="18">
      <c r="A6" s="1"/>
      <c r="B6" s="14" t="s">
        <v>252</v>
      </c>
      <c r="C6" s="15"/>
      <c r="D6" s="14"/>
      <c r="E6" s="14"/>
    </row>
    <row r="7" spans="1:5" ht="18">
      <c r="A7" s="1"/>
      <c r="B7" s="14" t="s">
        <v>253</v>
      </c>
      <c r="C7" s="15"/>
      <c r="D7" s="14"/>
      <c r="E7" s="14"/>
    </row>
    <row r="8" spans="1:5" ht="18">
      <c r="A8" s="1"/>
      <c r="B8" s="14"/>
      <c r="C8" s="15"/>
      <c r="D8" s="14"/>
      <c r="E8" s="14"/>
    </row>
    <row r="9" spans="1:5" ht="18">
      <c r="A9" s="1"/>
      <c r="B9" s="1" t="s">
        <v>214</v>
      </c>
      <c r="C9" s="2"/>
      <c r="D9" s="1"/>
      <c r="E9" s="1"/>
    </row>
    <row r="10" spans="1:5" ht="18">
      <c r="A10" s="1"/>
      <c r="B10" s="1"/>
      <c r="C10" s="1"/>
      <c r="D10" s="1"/>
      <c r="E10" s="1"/>
    </row>
    <row r="11" spans="1:5" ht="18">
      <c r="A11" s="1"/>
      <c r="B11" s="2" t="s">
        <v>66</v>
      </c>
      <c r="C11" s="1"/>
      <c r="D11" s="1"/>
      <c r="E11" s="1"/>
    </row>
    <row r="12" spans="1:5" ht="18.75" thickBot="1">
      <c r="A12" s="1"/>
      <c r="B12" s="2"/>
      <c r="C12" s="1"/>
      <c r="D12" s="1"/>
      <c r="E12" s="1"/>
    </row>
    <row r="13" spans="1:5" ht="18">
      <c r="A13" s="16"/>
      <c r="B13" s="17"/>
      <c r="C13" s="17" t="s">
        <v>1</v>
      </c>
      <c r="D13" s="18" t="s">
        <v>222</v>
      </c>
      <c r="E13" s="56" t="s">
        <v>224</v>
      </c>
    </row>
    <row r="14" spans="1:5" ht="18.75" thickBot="1">
      <c r="A14" s="28" t="s">
        <v>0</v>
      </c>
      <c r="B14" s="29" t="s">
        <v>28</v>
      </c>
      <c r="C14" s="29" t="s">
        <v>2</v>
      </c>
      <c r="D14" s="30" t="s">
        <v>223</v>
      </c>
      <c r="E14" s="95" t="s">
        <v>225</v>
      </c>
    </row>
    <row r="15" spans="1:5" ht="18.75" thickBot="1">
      <c r="A15" s="98" t="s">
        <v>67</v>
      </c>
      <c r="B15" s="94" t="s">
        <v>68</v>
      </c>
      <c r="C15" s="25">
        <v>800</v>
      </c>
      <c r="D15" s="119"/>
      <c r="E15" s="120"/>
    </row>
    <row r="16" spans="1:5" ht="18.75" thickBot="1">
      <c r="A16" s="92" t="s">
        <v>67</v>
      </c>
      <c r="B16" s="91" t="s">
        <v>251</v>
      </c>
      <c r="C16" s="97">
        <v>800</v>
      </c>
      <c r="D16" s="113"/>
      <c r="E16" s="111">
        <f>D16*C16</f>
        <v>0</v>
      </c>
    </row>
    <row r="17" spans="1:5" ht="18">
      <c r="A17" s="32" t="s">
        <v>69</v>
      </c>
      <c r="B17" s="33" t="s">
        <v>70</v>
      </c>
      <c r="C17" s="48">
        <v>2500</v>
      </c>
      <c r="D17" s="121"/>
      <c r="E17" s="123"/>
    </row>
    <row r="18" spans="1:5" ht="18">
      <c r="A18" s="20" t="s">
        <v>69</v>
      </c>
      <c r="B18" s="12" t="s">
        <v>226</v>
      </c>
      <c r="C18" s="50">
        <v>0</v>
      </c>
      <c r="D18" s="122"/>
      <c r="E18" s="124"/>
    </row>
    <row r="19" spans="1:5" ht="18">
      <c r="A19" s="20" t="s">
        <v>69</v>
      </c>
      <c r="B19" s="3" t="s">
        <v>71</v>
      </c>
      <c r="C19" s="50">
        <v>1400</v>
      </c>
      <c r="D19" s="122"/>
      <c r="E19" s="124"/>
    </row>
    <row r="20" spans="1:5" ht="18.75" thickBot="1">
      <c r="A20" s="20" t="s">
        <v>69</v>
      </c>
      <c r="B20" s="36" t="s">
        <v>72</v>
      </c>
      <c r="C20" s="49">
        <v>1300</v>
      </c>
      <c r="D20" s="122"/>
      <c r="E20" s="124"/>
    </row>
    <row r="21" spans="1:5" ht="18.75" thickBot="1">
      <c r="A21" s="35" t="s">
        <v>69</v>
      </c>
      <c r="B21" s="91" t="s">
        <v>251</v>
      </c>
      <c r="C21" s="96">
        <f>SUM(C17:C20)</f>
        <v>5200</v>
      </c>
      <c r="D21" s="113"/>
      <c r="E21" s="111">
        <f>D21*C21</f>
        <v>0</v>
      </c>
    </row>
    <row r="22" spans="1:5" ht="18.75" thickBot="1">
      <c r="A22" s="32" t="s">
        <v>73</v>
      </c>
      <c r="B22" s="33" t="s">
        <v>74</v>
      </c>
      <c r="C22" s="48">
        <v>1000</v>
      </c>
      <c r="D22" s="121"/>
      <c r="E22" s="123"/>
    </row>
    <row r="23" spans="1:5" ht="18.75" thickBot="1">
      <c r="A23" s="32" t="s">
        <v>73</v>
      </c>
      <c r="B23" s="36" t="s">
        <v>75</v>
      </c>
      <c r="C23" s="49">
        <v>500</v>
      </c>
      <c r="D23" s="122"/>
      <c r="E23" s="124"/>
    </row>
    <row r="24" spans="1:5" ht="18.75" thickBot="1">
      <c r="A24" s="35" t="s">
        <v>73</v>
      </c>
      <c r="B24" s="91" t="s">
        <v>251</v>
      </c>
      <c r="C24" s="96">
        <f>SUM(C22:C23)</f>
        <v>1500</v>
      </c>
      <c r="D24" s="113"/>
      <c r="E24" s="111">
        <f>D24*C24</f>
        <v>0</v>
      </c>
    </row>
    <row r="25" spans="1:5" ht="18">
      <c r="A25" s="32" t="s">
        <v>76</v>
      </c>
      <c r="B25" s="33" t="s">
        <v>77</v>
      </c>
      <c r="C25" s="48">
        <v>1400</v>
      </c>
      <c r="D25" s="121"/>
      <c r="E25" s="123"/>
    </row>
    <row r="26" spans="1:5" ht="18">
      <c r="A26" s="20" t="s">
        <v>76</v>
      </c>
      <c r="B26" s="10" t="s">
        <v>227</v>
      </c>
      <c r="C26" s="50">
        <v>2000</v>
      </c>
      <c r="D26" s="122"/>
      <c r="E26" s="124"/>
    </row>
    <row r="27" spans="1:5" ht="18.75" thickBot="1">
      <c r="A27" s="20" t="s">
        <v>76</v>
      </c>
      <c r="B27" s="36" t="s">
        <v>78</v>
      </c>
      <c r="C27" s="49">
        <v>400</v>
      </c>
      <c r="D27" s="122"/>
      <c r="E27" s="124"/>
    </row>
    <row r="28" spans="1:5" ht="18.75" thickBot="1">
      <c r="A28" s="35" t="s">
        <v>76</v>
      </c>
      <c r="B28" s="91" t="s">
        <v>251</v>
      </c>
      <c r="C28" s="96">
        <f>SUM(C25:C27)</f>
        <v>3800</v>
      </c>
      <c r="D28" s="113"/>
      <c r="E28" s="111">
        <f>D28*C28</f>
        <v>0</v>
      </c>
    </row>
    <row r="29" spans="1:5" ht="18">
      <c r="A29" s="32" t="s">
        <v>79</v>
      </c>
      <c r="B29" s="33" t="s">
        <v>80</v>
      </c>
      <c r="C29" s="48">
        <v>1500</v>
      </c>
      <c r="D29" s="121"/>
      <c r="E29" s="123"/>
    </row>
    <row r="30" spans="1:5" ht="18">
      <c r="A30" s="20" t="s">
        <v>79</v>
      </c>
      <c r="B30" s="3" t="s">
        <v>81</v>
      </c>
      <c r="C30" s="50">
        <v>500</v>
      </c>
      <c r="D30" s="122"/>
      <c r="E30" s="124"/>
    </row>
    <row r="31" spans="1:5" ht="18">
      <c r="A31" s="20" t="s">
        <v>79</v>
      </c>
      <c r="B31" s="3" t="s">
        <v>82</v>
      </c>
      <c r="C31" s="50">
        <v>200</v>
      </c>
      <c r="D31" s="122"/>
      <c r="E31" s="124"/>
    </row>
    <row r="32" spans="1:5" ht="18">
      <c r="A32" s="20" t="s">
        <v>79</v>
      </c>
      <c r="B32" s="3" t="s">
        <v>83</v>
      </c>
      <c r="C32" s="50">
        <v>200</v>
      </c>
      <c r="D32" s="122"/>
      <c r="E32" s="124"/>
    </row>
    <row r="33" spans="1:5" ht="18">
      <c r="A33" s="20" t="s">
        <v>79</v>
      </c>
      <c r="B33" s="3" t="s">
        <v>84</v>
      </c>
      <c r="C33" s="50">
        <v>200</v>
      </c>
      <c r="D33" s="122"/>
      <c r="E33" s="124"/>
    </row>
    <row r="34" spans="1:5" ht="18.75" thickBot="1">
      <c r="A34" s="20" t="s">
        <v>79</v>
      </c>
      <c r="B34" s="36" t="s">
        <v>245</v>
      </c>
      <c r="C34" s="49">
        <v>2500</v>
      </c>
      <c r="D34" s="122"/>
      <c r="E34" s="124"/>
    </row>
    <row r="35" spans="1:5" ht="18.75" thickBot="1">
      <c r="A35" s="35" t="s">
        <v>79</v>
      </c>
      <c r="B35" s="91" t="s">
        <v>251</v>
      </c>
      <c r="C35" s="96">
        <f>SUM(C29:C34)</f>
        <v>5100</v>
      </c>
      <c r="D35" s="113"/>
      <c r="E35" s="111">
        <f>D35*C35</f>
        <v>0</v>
      </c>
    </row>
    <row r="36" spans="1:5" ht="18.75" thickBot="1">
      <c r="A36" s="32" t="s">
        <v>85</v>
      </c>
      <c r="B36" s="39" t="s">
        <v>86</v>
      </c>
      <c r="C36" s="55">
        <v>1000</v>
      </c>
      <c r="D36" s="121"/>
      <c r="E36" s="123"/>
    </row>
    <row r="37" spans="1:5" ht="18.75" thickBot="1">
      <c r="A37" s="92" t="s">
        <v>85</v>
      </c>
      <c r="B37" s="91" t="s">
        <v>251</v>
      </c>
      <c r="C37" s="97">
        <v>1000</v>
      </c>
      <c r="D37" s="113"/>
      <c r="E37" s="111">
        <f>D37*C37</f>
        <v>0</v>
      </c>
    </row>
    <row r="38" spans="1:5" ht="18">
      <c r="A38" s="59"/>
      <c r="B38" s="6"/>
      <c r="C38" s="60"/>
      <c r="D38" s="61"/>
      <c r="E38" s="62"/>
    </row>
    <row r="39" spans="1:5" ht="18.75" thickBot="1">
      <c r="A39" s="63"/>
      <c r="B39" s="24" t="s">
        <v>239</v>
      </c>
      <c r="C39" s="25">
        <f>+C16+C21+C24+C28+C35+C37</f>
        <v>17400</v>
      </c>
      <c r="D39" s="64"/>
      <c r="E39" s="65"/>
    </row>
    <row r="40" spans="1:5" ht="18">
      <c r="A40" s="1"/>
      <c r="B40" s="1"/>
      <c r="C40" s="1"/>
      <c r="D40" s="1"/>
      <c r="E40" s="1"/>
    </row>
    <row r="41" spans="1:5" ht="18.75">
      <c r="A41" s="1"/>
      <c r="B41" s="84" t="s">
        <v>247</v>
      </c>
      <c r="C41" s="84"/>
      <c r="D41" s="84"/>
      <c r="E41" s="84"/>
    </row>
    <row r="42" spans="1:5" ht="18.75">
      <c r="A42" s="1"/>
      <c r="B42" s="84" t="s">
        <v>248</v>
      </c>
      <c r="C42" s="84"/>
      <c r="D42" s="84"/>
      <c r="E42" s="84"/>
    </row>
    <row r="43" spans="2:5" ht="16.5">
      <c r="B43" s="84" t="s">
        <v>249</v>
      </c>
      <c r="C43" s="84"/>
      <c r="D43" s="84"/>
      <c r="E43" s="84"/>
    </row>
  </sheetData>
  <sheetProtection/>
  <printOptions/>
  <pageMargins left="0.5" right="0.2" top="0.5" bottom="0.2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9"/>
    </sheetView>
  </sheetViews>
  <sheetFormatPr defaultColWidth="9.140625" defaultRowHeight="15"/>
  <cols>
    <col min="1" max="1" width="13.140625" style="0" customWidth="1"/>
    <col min="2" max="2" width="40.7109375" style="0" customWidth="1"/>
    <col min="3" max="5" width="15.421875" style="0" customWidth="1"/>
  </cols>
  <sheetData>
    <row r="1" spans="1:5" ht="18">
      <c r="A1" s="4" t="s">
        <v>217</v>
      </c>
      <c r="B1" s="1" t="s">
        <v>17</v>
      </c>
      <c r="C1" s="2"/>
      <c r="D1" s="11" t="s">
        <v>244</v>
      </c>
      <c r="E1" s="1"/>
    </row>
    <row r="2" spans="1:5" ht="18">
      <c r="A2" s="1"/>
      <c r="B2" s="1"/>
      <c r="C2" s="2"/>
      <c r="D2" s="1"/>
      <c r="E2" s="1"/>
    </row>
    <row r="3" spans="1:5" ht="18">
      <c r="A3" s="1"/>
      <c r="B3" s="14" t="s">
        <v>240</v>
      </c>
      <c r="C3" s="15"/>
      <c r="D3" s="14"/>
      <c r="E3" s="14"/>
    </row>
    <row r="4" spans="1:5" ht="18">
      <c r="A4" s="1"/>
      <c r="B4" s="14" t="s">
        <v>238</v>
      </c>
      <c r="C4" s="15"/>
      <c r="D4" s="14"/>
      <c r="E4" s="14"/>
    </row>
    <row r="5" spans="1:5" ht="18">
      <c r="A5" s="1"/>
      <c r="B5" s="14"/>
      <c r="C5" s="15"/>
      <c r="D5" s="14"/>
      <c r="E5" s="14"/>
    </row>
    <row r="6" spans="1:5" ht="18">
      <c r="A6" s="1"/>
      <c r="B6" s="14" t="s">
        <v>252</v>
      </c>
      <c r="C6" s="15"/>
      <c r="D6" s="14"/>
      <c r="E6" s="14"/>
    </row>
    <row r="7" spans="1:5" ht="18">
      <c r="A7" s="1"/>
      <c r="B7" s="14" t="s">
        <v>253</v>
      </c>
      <c r="C7" s="15"/>
      <c r="D7" s="14"/>
      <c r="E7" s="14"/>
    </row>
    <row r="8" spans="1:5" ht="18">
      <c r="A8" s="1"/>
      <c r="B8" s="14"/>
      <c r="C8" s="15"/>
      <c r="D8" s="14"/>
      <c r="E8" s="14"/>
    </row>
    <row r="9" spans="1:5" ht="18">
      <c r="A9" s="1"/>
      <c r="B9" s="1" t="s">
        <v>214</v>
      </c>
      <c r="C9" s="2"/>
      <c r="D9" s="1"/>
      <c r="E9" s="1"/>
    </row>
    <row r="10" spans="1:5" ht="18">
      <c r="A10" s="1"/>
      <c r="B10" s="2" t="s">
        <v>87</v>
      </c>
      <c r="C10" s="1"/>
      <c r="D10" s="1"/>
      <c r="E10" s="1"/>
    </row>
    <row r="11" spans="1:5" ht="18" customHeight="1" thickBot="1">
      <c r="A11" s="1"/>
      <c r="B11" s="1"/>
      <c r="C11" s="1"/>
      <c r="D11" s="1"/>
      <c r="E11" s="1"/>
    </row>
    <row r="12" spans="1:5" ht="18">
      <c r="A12" s="16"/>
      <c r="B12" s="17"/>
      <c r="C12" s="17" t="s">
        <v>1</v>
      </c>
      <c r="D12" s="18" t="s">
        <v>222</v>
      </c>
      <c r="E12" s="56" t="s">
        <v>224</v>
      </c>
    </row>
    <row r="13" spans="1:5" ht="18.75" thickBot="1">
      <c r="A13" s="57" t="s">
        <v>0</v>
      </c>
      <c r="B13" s="53" t="s">
        <v>28</v>
      </c>
      <c r="C13" s="53" t="s">
        <v>2</v>
      </c>
      <c r="D13" s="54" t="s">
        <v>223</v>
      </c>
      <c r="E13" s="58" t="s">
        <v>225</v>
      </c>
    </row>
    <row r="14" spans="1:5" ht="18.75" thickBot="1">
      <c r="A14" s="32" t="s">
        <v>88</v>
      </c>
      <c r="B14" s="33" t="s">
        <v>89</v>
      </c>
      <c r="C14" s="67">
        <v>100</v>
      </c>
      <c r="D14" s="104"/>
      <c r="E14" s="106"/>
    </row>
    <row r="15" spans="1:5" ht="18.75" thickBot="1">
      <c r="A15" s="32" t="s">
        <v>88</v>
      </c>
      <c r="B15" s="69" t="s">
        <v>241</v>
      </c>
      <c r="C15" s="70">
        <v>0</v>
      </c>
      <c r="D15" s="105"/>
      <c r="E15" s="107"/>
    </row>
    <row r="16" spans="1:5" ht="18.75" thickBot="1">
      <c r="A16" s="68" t="s">
        <v>88</v>
      </c>
      <c r="B16" s="91" t="s">
        <v>251</v>
      </c>
      <c r="C16" s="99">
        <f>SUM(C14:C15)</f>
        <v>100</v>
      </c>
      <c r="D16" s="113"/>
      <c r="E16" s="111">
        <f>D16*C16</f>
        <v>0</v>
      </c>
    </row>
    <row r="17" spans="1:5" ht="18">
      <c r="A17" s="32" t="s">
        <v>90</v>
      </c>
      <c r="B17" s="33" t="s">
        <v>91</v>
      </c>
      <c r="C17" s="67">
        <v>400</v>
      </c>
      <c r="D17" s="104"/>
      <c r="E17" s="106"/>
    </row>
    <row r="18" spans="1:5" ht="18">
      <c r="A18" s="20" t="s">
        <v>90</v>
      </c>
      <c r="B18" s="3" t="s">
        <v>92</v>
      </c>
      <c r="C18" s="66">
        <v>1000</v>
      </c>
      <c r="D18" s="105"/>
      <c r="E18" s="107"/>
    </row>
    <row r="19" spans="1:5" ht="18.75" thickBot="1">
      <c r="A19" s="20" t="s">
        <v>90</v>
      </c>
      <c r="B19" s="69" t="s">
        <v>228</v>
      </c>
      <c r="C19" s="70">
        <v>100</v>
      </c>
      <c r="D19" s="105"/>
      <c r="E19" s="107"/>
    </row>
    <row r="20" spans="1:5" ht="18.75" thickBot="1">
      <c r="A20" s="68" t="s">
        <v>220</v>
      </c>
      <c r="B20" s="91" t="s">
        <v>251</v>
      </c>
      <c r="C20" s="99">
        <f>SUM(C17:C19)</f>
        <v>1500</v>
      </c>
      <c r="D20" s="113"/>
      <c r="E20" s="111">
        <f>D20*C20</f>
        <v>0</v>
      </c>
    </row>
    <row r="21" spans="1:5" ht="18">
      <c r="A21" s="32" t="s">
        <v>93</v>
      </c>
      <c r="B21" s="33" t="s">
        <v>94</v>
      </c>
      <c r="C21" s="67">
        <v>500</v>
      </c>
      <c r="D21" s="104"/>
      <c r="E21" s="106"/>
    </row>
    <row r="22" spans="1:5" ht="18">
      <c r="A22" s="20" t="s">
        <v>93</v>
      </c>
      <c r="B22" s="3" t="s">
        <v>95</v>
      </c>
      <c r="C22" s="66">
        <v>500</v>
      </c>
      <c r="D22" s="105"/>
      <c r="E22" s="107"/>
    </row>
    <row r="23" spans="1:5" ht="18.75" thickBot="1">
      <c r="A23" s="20" t="s">
        <v>93</v>
      </c>
      <c r="B23" s="36" t="s">
        <v>96</v>
      </c>
      <c r="C23" s="70">
        <v>500</v>
      </c>
      <c r="D23" s="105"/>
      <c r="E23" s="107"/>
    </row>
    <row r="24" spans="1:5" ht="18.75" thickBot="1">
      <c r="A24" s="35" t="s">
        <v>93</v>
      </c>
      <c r="B24" s="91" t="s">
        <v>251</v>
      </c>
      <c r="C24" s="99">
        <f>SUM(C21:C23)</f>
        <v>1500</v>
      </c>
      <c r="D24" s="113"/>
      <c r="E24" s="111">
        <f>D24*C24</f>
        <v>0</v>
      </c>
    </row>
    <row r="25" spans="1:5" ht="18.75" thickBot="1">
      <c r="A25" s="32" t="s">
        <v>97</v>
      </c>
      <c r="B25" s="33" t="s">
        <v>98</v>
      </c>
      <c r="C25" s="67">
        <v>1000</v>
      </c>
      <c r="D25" s="104"/>
      <c r="E25" s="106"/>
    </row>
    <row r="26" spans="1:5" ht="18.75" thickBot="1">
      <c r="A26" s="32" t="s">
        <v>97</v>
      </c>
      <c r="B26" s="36" t="s">
        <v>99</v>
      </c>
      <c r="C26" s="70">
        <v>500</v>
      </c>
      <c r="D26" s="105"/>
      <c r="E26" s="107"/>
    </row>
    <row r="27" spans="1:5" ht="18.75" thickBot="1">
      <c r="A27" s="35" t="s">
        <v>97</v>
      </c>
      <c r="B27" s="91" t="s">
        <v>251</v>
      </c>
      <c r="C27" s="99">
        <f>SUM(C25:C26)</f>
        <v>1500</v>
      </c>
      <c r="D27" s="113"/>
      <c r="E27" s="111">
        <f>D27*C27</f>
        <v>0</v>
      </c>
    </row>
    <row r="28" spans="1:5" ht="18.75" thickBot="1">
      <c r="A28" s="32" t="s">
        <v>100</v>
      </c>
      <c r="B28" s="33" t="s">
        <v>101</v>
      </c>
      <c r="C28" s="67">
        <v>100</v>
      </c>
      <c r="D28" s="104"/>
      <c r="E28" s="106"/>
    </row>
    <row r="29" spans="1:5" ht="18.75" thickBot="1">
      <c r="A29" s="32" t="s">
        <v>100</v>
      </c>
      <c r="B29" s="69" t="s">
        <v>229</v>
      </c>
      <c r="C29" s="70">
        <v>0</v>
      </c>
      <c r="D29" s="105"/>
      <c r="E29" s="107"/>
    </row>
    <row r="30" spans="1:5" ht="18.75" thickBot="1">
      <c r="A30" s="68" t="s">
        <v>221</v>
      </c>
      <c r="B30" s="91" t="s">
        <v>251</v>
      </c>
      <c r="C30" s="99">
        <f>SUM(C28:C29)</f>
        <v>100</v>
      </c>
      <c r="D30" s="113"/>
      <c r="E30" s="111">
        <f>D30*C30</f>
        <v>0</v>
      </c>
    </row>
    <row r="31" spans="1:5" ht="18">
      <c r="A31" s="32" t="s">
        <v>102</v>
      </c>
      <c r="B31" s="33" t="s">
        <v>103</v>
      </c>
      <c r="C31" s="67">
        <v>500</v>
      </c>
      <c r="D31" s="104"/>
      <c r="E31" s="106"/>
    </row>
    <row r="32" spans="1:5" ht="18">
      <c r="A32" s="20" t="s">
        <v>102</v>
      </c>
      <c r="B32" s="3" t="s">
        <v>104</v>
      </c>
      <c r="C32" s="66">
        <v>500</v>
      </c>
      <c r="D32" s="105"/>
      <c r="E32" s="107"/>
    </row>
    <row r="33" spans="1:5" ht="18">
      <c r="A33" s="20" t="s">
        <v>102</v>
      </c>
      <c r="B33" s="3" t="s">
        <v>105</v>
      </c>
      <c r="C33" s="66">
        <v>200</v>
      </c>
      <c r="D33" s="105"/>
      <c r="E33" s="107"/>
    </row>
    <row r="34" spans="1:5" ht="18.75" thickBot="1">
      <c r="A34" s="20" t="s">
        <v>102</v>
      </c>
      <c r="B34" s="36" t="s">
        <v>106</v>
      </c>
      <c r="C34" s="70">
        <v>0</v>
      </c>
      <c r="D34" s="105"/>
      <c r="E34" s="107"/>
    </row>
    <row r="35" spans="1:5" ht="18.75" thickBot="1">
      <c r="A35" s="35" t="s">
        <v>102</v>
      </c>
      <c r="B35" s="91" t="s">
        <v>251</v>
      </c>
      <c r="C35" s="99">
        <f>SUM(C31:C34)</f>
        <v>1200</v>
      </c>
      <c r="D35" s="113"/>
      <c r="E35" s="111">
        <f>D35*C35</f>
        <v>0</v>
      </c>
    </row>
    <row r="36" spans="1:5" ht="18.75" thickBot="1">
      <c r="A36" s="32" t="s">
        <v>107</v>
      </c>
      <c r="B36" s="33" t="s">
        <v>108</v>
      </c>
      <c r="C36" s="67">
        <v>500</v>
      </c>
      <c r="D36" s="114"/>
      <c r="E36" s="106"/>
    </row>
    <row r="37" spans="1:5" ht="18.75" thickBot="1">
      <c r="A37" s="32" t="s">
        <v>107</v>
      </c>
      <c r="B37" s="36" t="s">
        <v>109</v>
      </c>
      <c r="C37" s="70">
        <v>200</v>
      </c>
      <c r="D37" s="115"/>
      <c r="E37" s="107"/>
    </row>
    <row r="38" spans="1:5" ht="18.75" thickBot="1">
      <c r="A38" s="35" t="s">
        <v>107</v>
      </c>
      <c r="B38" s="91" t="s">
        <v>251</v>
      </c>
      <c r="C38" s="99">
        <f>SUM(C36:C37)</f>
        <v>700</v>
      </c>
      <c r="D38" s="113"/>
      <c r="E38" s="111">
        <f>D38*C38</f>
        <v>0</v>
      </c>
    </row>
    <row r="39" spans="1:5" ht="18">
      <c r="A39" s="21"/>
      <c r="B39" s="8"/>
      <c r="C39" s="60"/>
      <c r="D39" s="41"/>
      <c r="E39" s="42"/>
    </row>
    <row r="40" spans="1:5" ht="18.75" thickBot="1">
      <c r="A40" s="23"/>
      <c r="B40" s="24" t="s">
        <v>239</v>
      </c>
      <c r="C40" s="25">
        <f>+C16+C20+C24+C27+C30+C35+C38</f>
        <v>6600</v>
      </c>
      <c r="D40" s="43"/>
      <c r="E40" s="44"/>
    </row>
    <row r="42" spans="2:5" ht="16.5">
      <c r="B42" s="84" t="s">
        <v>247</v>
      </c>
      <c r="C42" s="84"/>
      <c r="D42" s="84"/>
      <c r="E42" s="84"/>
    </row>
    <row r="43" spans="2:5" ht="16.5">
      <c r="B43" s="84" t="s">
        <v>248</v>
      </c>
      <c r="C43" s="84"/>
      <c r="D43" s="84"/>
      <c r="E43" s="84"/>
    </row>
    <row r="44" spans="2:5" ht="16.5">
      <c r="B44" s="84" t="s">
        <v>249</v>
      </c>
      <c r="C44" s="84"/>
      <c r="D44" s="84"/>
      <c r="E44" s="84"/>
    </row>
  </sheetData>
  <sheetProtection/>
  <printOptions/>
  <pageMargins left="0.5" right="0.2" top="0.5" bottom="0.25" header="0.3" footer="0.3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E9"/>
    </sheetView>
  </sheetViews>
  <sheetFormatPr defaultColWidth="9.140625" defaultRowHeight="15"/>
  <cols>
    <col min="1" max="1" width="11.140625" style="0" customWidth="1"/>
    <col min="2" max="2" width="42.7109375" style="0" customWidth="1"/>
    <col min="3" max="5" width="15.421875" style="0" customWidth="1"/>
  </cols>
  <sheetData>
    <row r="1" spans="1:5" ht="18">
      <c r="A1" s="4" t="s">
        <v>217</v>
      </c>
      <c r="B1" s="1" t="s">
        <v>17</v>
      </c>
      <c r="C1" s="2"/>
      <c r="D1" s="11" t="s">
        <v>244</v>
      </c>
      <c r="E1" s="1"/>
    </row>
    <row r="2" spans="1:5" ht="18">
      <c r="A2" s="1"/>
      <c r="B2" s="1"/>
      <c r="C2" s="2"/>
      <c r="D2" s="1"/>
      <c r="E2" s="1"/>
    </row>
    <row r="3" spans="1:5" ht="18">
      <c r="A3" s="1"/>
      <c r="B3" s="14" t="s">
        <v>240</v>
      </c>
      <c r="C3" s="15"/>
      <c r="D3" s="14"/>
      <c r="E3" s="14"/>
    </row>
    <row r="4" spans="1:5" ht="18">
      <c r="A4" s="1"/>
      <c r="B4" s="14" t="s">
        <v>238</v>
      </c>
      <c r="C4" s="15"/>
      <c r="D4" s="14"/>
      <c r="E4" s="14"/>
    </row>
    <row r="5" spans="1:5" ht="18">
      <c r="A5" s="1"/>
      <c r="B5" s="14"/>
      <c r="C5" s="15"/>
      <c r="D5" s="14"/>
      <c r="E5" s="14"/>
    </row>
    <row r="6" spans="1:5" ht="18">
      <c r="A6" s="1"/>
      <c r="B6" s="14" t="s">
        <v>252</v>
      </c>
      <c r="C6" s="15"/>
      <c r="D6" s="14"/>
      <c r="E6" s="14"/>
    </row>
    <row r="7" spans="1:5" ht="18">
      <c r="A7" s="1"/>
      <c r="B7" s="14" t="s">
        <v>253</v>
      </c>
      <c r="C7" s="15"/>
      <c r="D7" s="14"/>
      <c r="E7" s="14"/>
    </row>
    <row r="8" spans="1:5" ht="18">
      <c r="A8" s="1"/>
      <c r="B8" s="14"/>
      <c r="C8" s="15"/>
      <c r="D8" s="14"/>
      <c r="E8" s="14"/>
    </row>
    <row r="9" spans="1:5" ht="18">
      <c r="A9" s="1"/>
      <c r="B9" s="1" t="s">
        <v>214</v>
      </c>
      <c r="C9" s="2"/>
      <c r="D9" s="1"/>
      <c r="E9" s="1"/>
    </row>
    <row r="10" spans="1:5" ht="18">
      <c r="A10" s="1"/>
      <c r="B10" s="1"/>
      <c r="C10" s="1"/>
      <c r="D10" s="1"/>
      <c r="E10" s="1"/>
    </row>
    <row r="11" spans="1:5" ht="18">
      <c r="A11" s="1"/>
      <c r="B11" s="2" t="s">
        <v>110</v>
      </c>
      <c r="C11" s="1"/>
      <c r="D11" s="1"/>
      <c r="E11" s="1"/>
    </row>
    <row r="12" spans="1:5" ht="18" customHeight="1" thickBot="1">
      <c r="A12" s="1"/>
      <c r="B12" s="1"/>
      <c r="C12" s="1"/>
      <c r="D12" s="1"/>
      <c r="E12" s="1"/>
    </row>
    <row r="13" spans="1:5" ht="18">
      <c r="A13" s="16"/>
      <c r="B13" s="17"/>
      <c r="C13" s="17" t="s">
        <v>1</v>
      </c>
      <c r="D13" s="18" t="s">
        <v>222</v>
      </c>
      <c r="E13" s="56" t="s">
        <v>224</v>
      </c>
    </row>
    <row r="14" spans="1:5" ht="18.75" thickBot="1">
      <c r="A14" s="57" t="s">
        <v>0</v>
      </c>
      <c r="B14" s="53" t="s">
        <v>28</v>
      </c>
      <c r="C14" s="53" t="s">
        <v>2</v>
      </c>
      <c r="D14" s="54" t="s">
        <v>223</v>
      </c>
      <c r="E14" s="58" t="s">
        <v>225</v>
      </c>
    </row>
    <row r="15" spans="1:5" ht="18.75" thickBot="1">
      <c r="A15" s="32" t="s">
        <v>111</v>
      </c>
      <c r="B15" s="33" t="s">
        <v>112</v>
      </c>
      <c r="C15" s="34">
        <v>1500</v>
      </c>
      <c r="D15" s="125"/>
      <c r="E15" s="106"/>
    </row>
    <row r="16" spans="1:5" ht="18.75" thickBot="1">
      <c r="A16" s="32" t="s">
        <v>111</v>
      </c>
      <c r="B16" s="36" t="s">
        <v>113</v>
      </c>
      <c r="C16" s="37">
        <v>1000</v>
      </c>
      <c r="D16" s="126"/>
      <c r="E16" s="107"/>
    </row>
    <row r="17" spans="1:5" ht="18.75" thickBot="1">
      <c r="A17" s="35" t="s">
        <v>111</v>
      </c>
      <c r="B17" s="91" t="s">
        <v>251</v>
      </c>
      <c r="C17" s="90">
        <f>SUM(C15:C16)</f>
        <v>2500</v>
      </c>
      <c r="D17" s="113"/>
      <c r="E17" s="111">
        <f>D17*C17</f>
        <v>0</v>
      </c>
    </row>
    <row r="18" spans="1:5" ht="18.75" thickBot="1">
      <c r="A18" s="32" t="s">
        <v>114</v>
      </c>
      <c r="B18" s="39" t="s">
        <v>115</v>
      </c>
      <c r="C18" s="40">
        <v>1500</v>
      </c>
      <c r="D18" s="125"/>
      <c r="E18" s="106"/>
    </row>
    <row r="19" spans="1:5" ht="18.75" thickBot="1">
      <c r="A19" s="92" t="s">
        <v>114</v>
      </c>
      <c r="B19" s="91" t="s">
        <v>251</v>
      </c>
      <c r="C19" s="93">
        <v>1500</v>
      </c>
      <c r="D19" s="113"/>
      <c r="E19" s="111">
        <f>D19*C19</f>
        <v>0</v>
      </c>
    </row>
    <row r="20" spans="1:5" ht="18.75" thickBot="1">
      <c r="A20" s="32" t="s">
        <v>116</v>
      </c>
      <c r="B20" s="33" t="s">
        <v>117</v>
      </c>
      <c r="C20" s="34">
        <v>2500</v>
      </c>
      <c r="D20" s="125"/>
      <c r="E20" s="106"/>
    </row>
    <row r="21" spans="1:5" ht="18.75" thickBot="1">
      <c r="A21" s="32" t="s">
        <v>116</v>
      </c>
      <c r="B21" s="36" t="s">
        <v>118</v>
      </c>
      <c r="C21" s="37">
        <v>1500</v>
      </c>
      <c r="D21" s="126"/>
      <c r="E21" s="107"/>
    </row>
    <row r="22" spans="1:5" ht="18.75" thickBot="1">
      <c r="A22" s="35" t="s">
        <v>116</v>
      </c>
      <c r="B22" s="91" t="s">
        <v>251</v>
      </c>
      <c r="C22" s="90">
        <f>SUM(C20:C21)</f>
        <v>4000</v>
      </c>
      <c r="D22" s="113"/>
      <c r="E22" s="111">
        <f>D22*C22</f>
        <v>0</v>
      </c>
    </row>
    <row r="23" spans="1:5" ht="18.75" thickBot="1">
      <c r="A23" s="32" t="s">
        <v>119</v>
      </c>
      <c r="B23" s="33" t="s">
        <v>120</v>
      </c>
      <c r="C23" s="34">
        <v>2500</v>
      </c>
      <c r="D23" s="125"/>
      <c r="E23" s="106"/>
    </row>
    <row r="24" spans="1:5" ht="18.75" thickBot="1">
      <c r="A24" s="32" t="s">
        <v>119</v>
      </c>
      <c r="B24" s="36" t="s">
        <v>121</v>
      </c>
      <c r="C24" s="37">
        <v>1500</v>
      </c>
      <c r="D24" s="126"/>
      <c r="E24" s="107"/>
    </row>
    <row r="25" spans="1:5" ht="18.75" thickBot="1">
      <c r="A25" s="35" t="s">
        <v>119</v>
      </c>
      <c r="B25" s="91" t="s">
        <v>251</v>
      </c>
      <c r="C25" s="90">
        <f>SUM(C23:C24)</f>
        <v>4000</v>
      </c>
      <c r="D25" s="113"/>
      <c r="E25" s="111">
        <f>D25*C25</f>
        <v>0</v>
      </c>
    </row>
    <row r="26" spans="1:5" ht="18.75" thickBot="1">
      <c r="A26" s="32" t="s">
        <v>122</v>
      </c>
      <c r="B26" s="33" t="s">
        <v>123</v>
      </c>
      <c r="C26" s="72">
        <v>500</v>
      </c>
      <c r="D26" s="125"/>
      <c r="E26" s="106"/>
    </row>
    <row r="27" spans="1:5" ht="18.75" thickBot="1">
      <c r="A27" s="32" t="s">
        <v>122</v>
      </c>
      <c r="B27" s="36" t="s">
        <v>124</v>
      </c>
      <c r="C27" s="73">
        <v>500</v>
      </c>
      <c r="D27" s="126"/>
      <c r="E27" s="107"/>
    </row>
    <row r="28" spans="1:5" ht="18.75" thickBot="1">
      <c r="A28" s="35" t="s">
        <v>122</v>
      </c>
      <c r="B28" s="91" t="s">
        <v>251</v>
      </c>
      <c r="C28" s="100">
        <f>SUM(C26:C27)</f>
        <v>1000</v>
      </c>
      <c r="D28" s="113"/>
      <c r="E28" s="111">
        <f>D28*C28</f>
        <v>0</v>
      </c>
    </row>
    <row r="29" spans="1:5" ht="18.75" thickBot="1">
      <c r="A29" s="32" t="s">
        <v>125</v>
      </c>
      <c r="B29" s="33" t="s">
        <v>126</v>
      </c>
      <c r="C29" s="34">
        <v>100</v>
      </c>
      <c r="D29" s="125"/>
      <c r="E29" s="106"/>
    </row>
    <row r="30" spans="1:5" ht="18">
      <c r="A30" s="32" t="s">
        <v>125</v>
      </c>
      <c r="B30" s="3" t="s">
        <v>127</v>
      </c>
      <c r="C30" s="5">
        <v>100</v>
      </c>
      <c r="D30" s="126"/>
      <c r="E30" s="107"/>
    </row>
    <row r="31" spans="1:5" ht="18.75" thickBot="1">
      <c r="A31" s="20" t="s">
        <v>125</v>
      </c>
      <c r="B31" s="36" t="s">
        <v>128</v>
      </c>
      <c r="C31" s="37">
        <v>1000</v>
      </c>
      <c r="D31" s="126"/>
      <c r="E31" s="107"/>
    </row>
    <row r="32" spans="1:5" ht="18.75" thickBot="1">
      <c r="A32" s="35" t="s">
        <v>125</v>
      </c>
      <c r="B32" s="91" t="s">
        <v>251</v>
      </c>
      <c r="C32" s="90">
        <f>SUM(C29:C31)</f>
        <v>1200</v>
      </c>
      <c r="D32" s="113"/>
      <c r="E32" s="111">
        <f>D32*C32</f>
        <v>0</v>
      </c>
    </row>
    <row r="33" spans="1:5" ht="18">
      <c r="A33" s="21"/>
      <c r="B33" s="8"/>
      <c r="C33" s="60"/>
      <c r="D33" s="41"/>
      <c r="E33" s="42"/>
    </row>
    <row r="34" spans="1:5" ht="18.75" thickBot="1">
      <c r="A34" s="23"/>
      <c r="B34" s="24" t="s">
        <v>239</v>
      </c>
      <c r="C34" s="25">
        <f>+C17+C19+C22+C25+C28+C32</f>
        <v>14200</v>
      </c>
      <c r="D34" s="43"/>
      <c r="E34" s="44"/>
    </row>
    <row r="36" spans="2:5" ht="16.5">
      <c r="B36" s="84" t="s">
        <v>247</v>
      </c>
      <c r="C36" s="84"/>
      <c r="D36" s="84"/>
      <c r="E36" s="84"/>
    </row>
    <row r="37" spans="2:5" ht="16.5">
      <c r="B37" s="84" t="s">
        <v>248</v>
      </c>
      <c r="C37" s="84"/>
      <c r="D37" s="84"/>
      <c r="E37" s="84"/>
    </row>
    <row r="38" spans="2:5" ht="16.5">
      <c r="B38" s="84" t="s">
        <v>249</v>
      </c>
      <c r="C38" s="84"/>
      <c r="D38" s="84"/>
      <c r="E38" s="84"/>
    </row>
  </sheetData>
  <sheetProtection/>
  <printOptions/>
  <pageMargins left="0.5" right="0.2" top="0.5" bottom="0.25" header="0.3" footer="0.3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17" sqref="D17:E17"/>
    </sheetView>
  </sheetViews>
  <sheetFormatPr defaultColWidth="9.140625" defaultRowHeight="15"/>
  <cols>
    <col min="1" max="1" width="11.140625" style="0" customWidth="1"/>
    <col min="2" max="2" width="44.00390625" style="0" customWidth="1"/>
    <col min="3" max="5" width="15.421875" style="0" customWidth="1"/>
  </cols>
  <sheetData>
    <row r="1" spans="1:6" ht="18">
      <c r="A1" s="4" t="s">
        <v>217</v>
      </c>
      <c r="B1" s="1" t="s">
        <v>17</v>
      </c>
      <c r="C1" s="2"/>
      <c r="D1" s="11" t="s">
        <v>244</v>
      </c>
      <c r="E1" s="1"/>
      <c r="F1" s="1"/>
    </row>
    <row r="2" spans="1:8" ht="18">
      <c r="A2" s="1"/>
      <c r="B2" s="1"/>
      <c r="C2" s="2"/>
      <c r="D2" s="1"/>
      <c r="E2" s="1"/>
      <c r="F2" s="1"/>
      <c r="G2" s="1"/>
      <c r="H2" s="1"/>
    </row>
    <row r="3" spans="1:8" ht="18">
      <c r="A3" s="1"/>
      <c r="B3" s="14" t="s">
        <v>240</v>
      </c>
      <c r="C3" s="15"/>
      <c r="D3" s="14"/>
      <c r="E3" s="14"/>
      <c r="F3" s="1"/>
      <c r="G3" s="1"/>
      <c r="H3" s="1"/>
    </row>
    <row r="4" spans="1:8" ht="18">
      <c r="A4" s="1"/>
      <c r="B4" s="14" t="s">
        <v>238</v>
      </c>
      <c r="C4" s="15"/>
      <c r="D4" s="14"/>
      <c r="E4" s="14"/>
      <c r="F4" s="1"/>
      <c r="G4" s="1"/>
      <c r="H4" s="1"/>
    </row>
    <row r="5" spans="1:8" ht="18">
      <c r="A5" s="1"/>
      <c r="B5" s="14"/>
      <c r="C5" s="15"/>
      <c r="D5" s="14"/>
      <c r="E5" s="14"/>
      <c r="F5" s="1"/>
      <c r="G5" s="1"/>
      <c r="H5" s="1"/>
    </row>
    <row r="6" spans="1:8" ht="18">
      <c r="A6" s="1"/>
      <c r="B6" s="14" t="s">
        <v>252</v>
      </c>
      <c r="C6" s="15"/>
      <c r="D6" s="14"/>
      <c r="E6" s="14"/>
      <c r="F6" s="1"/>
      <c r="G6" s="1"/>
      <c r="H6" s="1"/>
    </row>
    <row r="7" spans="1:8" ht="18">
      <c r="A7" s="1"/>
      <c r="B7" s="14" t="s">
        <v>253</v>
      </c>
      <c r="C7" s="15"/>
      <c r="D7" s="14"/>
      <c r="E7" s="14"/>
      <c r="F7" s="1"/>
      <c r="G7" s="1"/>
      <c r="H7" s="1"/>
    </row>
    <row r="8" spans="1:8" ht="18">
      <c r="A8" s="1"/>
      <c r="B8" s="14"/>
      <c r="C8" s="15"/>
      <c r="D8" s="14"/>
      <c r="E8" s="14"/>
      <c r="F8" s="1"/>
      <c r="G8" s="1"/>
      <c r="H8" s="1"/>
    </row>
    <row r="9" spans="1:8" ht="18">
      <c r="A9" s="1"/>
      <c r="B9" s="1" t="s">
        <v>214</v>
      </c>
      <c r="C9" s="2"/>
      <c r="D9" s="1"/>
      <c r="E9" s="1"/>
      <c r="F9" s="1"/>
      <c r="G9" s="1"/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/>
      <c r="B11" s="2" t="s">
        <v>129</v>
      </c>
      <c r="C11" s="1"/>
      <c r="D11" s="1"/>
      <c r="E11" s="1"/>
      <c r="F11" s="1"/>
      <c r="G11" s="1"/>
      <c r="H11" s="1"/>
    </row>
    <row r="12" spans="1:8" ht="18" customHeight="1" thickBot="1">
      <c r="A12" s="1"/>
      <c r="B12" s="1"/>
      <c r="C12" s="1"/>
      <c r="D12" s="1"/>
      <c r="E12" s="1"/>
      <c r="F12" s="1"/>
      <c r="G12" s="1"/>
      <c r="H12" s="1"/>
    </row>
    <row r="13" spans="1:8" ht="18">
      <c r="A13" s="16"/>
      <c r="B13" s="17"/>
      <c r="C13" s="17" t="s">
        <v>1</v>
      </c>
      <c r="D13" s="18" t="s">
        <v>222</v>
      </c>
      <c r="E13" s="56" t="s">
        <v>224</v>
      </c>
      <c r="F13" s="1"/>
      <c r="G13" s="1"/>
      <c r="H13" s="1"/>
    </row>
    <row r="14" spans="1:8" ht="18.75" thickBot="1">
      <c r="A14" s="57" t="s">
        <v>0</v>
      </c>
      <c r="B14" s="53" t="s">
        <v>28</v>
      </c>
      <c r="C14" s="53" t="s">
        <v>2</v>
      </c>
      <c r="D14" s="54" t="s">
        <v>223</v>
      </c>
      <c r="E14" s="58" t="s">
        <v>225</v>
      </c>
      <c r="F14" s="1"/>
      <c r="G14" s="1"/>
      <c r="H14" s="1"/>
    </row>
    <row r="15" spans="1:8" ht="18.75" thickBot="1">
      <c r="A15" s="32" t="s">
        <v>130</v>
      </c>
      <c r="B15" s="33" t="s">
        <v>131</v>
      </c>
      <c r="C15" s="72">
        <v>1000</v>
      </c>
      <c r="D15" s="114"/>
      <c r="E15" s="106"/>
      <c r="F15" s="1"/>
      <c r="G15" s="1"/>
      <c r="H15" s="1"/>
    </row>
    <row r="16" spans="1:8" ht="18.75" thickBot="1">
      <c r="A16" s="32" t="s">
        <v>130</v>
      </c>
      <c r="B16" s="36" t="s">
        <v>132</v>
      </c>
      <c r="C16" s="73">
        <v>1000</v>
      </c>
      <c r="D16" s="115"/>
      <c r="E16" s="107"/>
      <c r="F16" s="1"/>
      <c r="G16" s="1"/>
      <c r="H16" s="1"/>
    </row>
    <row r="17" spans="1:8" ht="18.75" thickBot="1">
      <c r="A17" s="35" t="s">
        <v>130</v>
      </c>
      <c r="B17" s="91" t="s">
        <v>251</v>
      </c>
      <c r="C17" s="100">
        <f>SUM(C15:C16)</f>
        <v>2000</v>
      </c>
      <c r="D17" s="113"/>
      <c r="E17" s="111">
        <f>D17*C17</f>
        <v>0</v>
      </c>
      <c r="F17" s="1"/>
      <c r="G17" s="1"/>
      <c r="H17" s="1"/>
    </row>
    <row r="18" spans="1:8" ht="18">
      <c r="A18" s="32" t="s">
        <v>133</v>
      </c>
      <c r="B18" s="33" t="s">
        <v>134</v>
      </c>
      <c r="C18" s="72">
        <v>1500</v>
      </c>
      <c r="D18" s="114"/>
      <c r="E18" s="106"/>
      <c r="F18" s="1"/>
      <c r="G18" s="1"/>
      <c r="H18" s="1"/>
    </row>
    <row r="19" spans="1:8" ht="18">
      <c r="A19" s="20" t="s">
        <v>133</v>
      </c>
      <c r="B19" s="3" t="s">
        <v>135</v>
      </c>
      <c r="C19" s="71">
        <v>1500</v>
      </c>
      <c r="D19" s="115"/>
      <c r="E19" s="107"/>
      <c r="F19" s="1"/>
      <c r="G19" s="1"/>
      <c r="H19" s="1"/>
    </row>
    <row r="20" spans="1:8" ht="18">
      <c r="A20" s="20" t="s">
        <v>133</v>
      </c>
      <c r="B20" s="3" t="s">
        <v>136</v>
      </c>
      <c r="C20" s="71">
        <v>1500</v>
      </c>
      <c r="D20" s="115"/>
      <c r="E20" s="107"/>
      <c r="F20" s="1"/>
      <c r="G20" s="1"/>
      <c r="H20" s="1"/>
    </row>
    <row r="21" spans="1:8" ht="18.75" thickBot="1">
      <c r="A21" s="20" t="s">
        <v>133</v>
      </c>
      <c r="B21" s="36" t="s">
        <v>137</v>
      </c>
      <c r="C21" s="73">
        <v>1500</v>
      </c>
      <c r="D21" s="115"/>
      <c r="E21" s="107"/>
      <c r="F21" s="1"/>
      <c r="G21" s="1"/>
      <c r="H21" s="1"/>
    </row>
    <row r="22" spans="1:8" ht="18.75" thickBot="1">
      <c r="A22" s="35" t="s">
        <v>133</v>
      </c>
      <c r="B22" s="91" t="s">
        <v>251</v>
      </c>
      <c r="C22" s="100">
        <f>SUM(C18:C21)</f>
        <v>6000</v>
      </c>
      <c r="D22" s="113"/>
      <c r="E22" s="111">
        <f>D22*C22</f>
        <v>0</v>
      </c>
      <c r="F22" s="1"/>
      <c r="G22" s="1"/>
      <c r="H22" s="1"/>
    </row>
    <row r="23" spans="1:8" ht="18.75" thickBot="1">
      <c r="A23" s="32" t="s">
        <v>138</v>
      </c>
      <c r="B23" s="39" t="s">
        <v>139</v>
      </c>
      <c r="C23" s="74">
        <v>1500</v>
      </c>
      <c r="D23" s="127"/>
      <c r="E23" s="112"/>
      <c r="F23" s="1"/>
      <c r="G23" s="1"/>
      <c r="H23" s="1"/>
    </row>
    <row r="24" spans="1:8" ht="18.75" thickBot="1">
      <c r="A24" s="92" t="s">
        <v>138</v>
      </c>
      <c r="B24" s="91" t="s">
        <v>251</v>
      </c>
      <c r="C24" s="101">
        <v>1500</v>
      </c>
      <c r="D24" s="113"/>
      <c r="E24" s="111">
        <f>D24*C24</f>
        <v>0</v>
      </c>
      <c r="F24" s="1"/>
      <c r="G24" s="1"/>
      <c r="H24" s="1"/>
    </row>
    <row r="25" spans="1:8" ht="18.75" thickBot="1">
      <c r="A25" s="32" t="s">
        <v>140</v>
      </c>
      <c r="B25" s="33" t="s">
        <v>141</v>
      </c>
      <c r="C25" s="72">
        <v>1500</v>
      </c>
      <c r="D25" s="114"/>
      <c r="E25" s="106"/>
      <c r="F25" s="1"/>
      <c r="G25" s="1"/>
      <c r="H25" s="1"/>
    </row>
    <row r="26" spans="1:8" ht="18.75" thickBot="1">
      <c r="A26" s="32" t="s">
        <v>140</v>
      </c>
      <c r="B26" s="36" t="s">
        <v>142</v>
      </c>
      <c r="C26" s="73">
        <v>500</v>
      </c>
      <c r="D26" s="115"/>
      <c r="E26" s="107"/>
      <c r="F26" s="1"/>
      <c r="G26" s="1"/>
      <c r="H26" s="1"/>
    </row>
    <row r="27" spans="1:8" ht="18.75" thickBot="1">
      <c r="A27" s="35" t="s">
        <v>140</v>
      </c>
      <c r="B27" s="91" t="s">
        <v>251</v>
      </c>
      <c r="C27" s="100">
        <f>SUM(C25:C26)</f>
        <v>2000</v>
      </c>
      <c r="D27" s="113"/>
      <c r="E27" s="111">
        <f>D27*C27</f>
        <v>0</v>
      </c>
      <c r="F27" s="1"/>
      <c r="G27" s="1"/>
      <c r="H27" s="1"/>
    </row>
    <row r="28" spans="1:8" ht="18">
      <c r="A28" s="32" t="s">
        <v>143</v>
      </c>
      <c r="B28" s="33" t="s">
        <v>144</v>
      </c>
      <c r="C28" s="72">
        <v>600</v>
      </c>
      <c r="D28" s="114"/>
      <c r="E28" s="106"/>
      <c r="F28" s="1"/>
      <c r="G28" s="1"/>
      <c r="H28" s="1"/>
    </row>
    <row r="29" spans="1:8" ht="18">
      <c r="A29" s="20" t="s">
        <v>143</v>
      </c>
      <c r="B29" s="3" t="s">
        <v>145</v>
      </c>
      <c r="C29" s="71">
        <v>100</v>
      </c>
      <c r="D29" s="115"/>
      <c r="E29" s="107"/>
      <c r="F29" s="1"/>
      <c r="G29" s="1"/>
      <c r="H29" s="1"/>
    </row>
    <row r="30" spans="1:8" ht="18.75" thickBot="1">
      <c r="A30" s="20" t="s">
        <v>143</v>
      </c>
      <c r="B30" s="36" t="s">
        <v>146</v>
      </c>
      <c r="C30" s="73">
        <v>500</v>
      </c>
      <c r="D30" s="115"/>
      <c r="E30" s="107"/>
      <c r="F30" s="1"/>
      <c r="G30" s="1"/>
      <c r="H30" s="1"/>
    </row>
    <row r="31" spans="1:8" ht="18.75" thickBot="1">
      <c r="A31" s="35" t="s">
        <v>143</v>
      </c>
      <c r="B31" s="91" t="s">
        <v>251</v>
      </c>
      <c r="C31" s="100">
        <f>SUM(C28:C30)</f>
        <v>1200</v>
      </c>
      <c r="D31" s="113"/>
      <c r="E31" s="111">
        <f>D31*C31</f>
        <v>0</v>
      </c>
      <c r="F31" s="1"/>
      <c r="G31" s="1"/>
      <c r="H31" s="1"/>
    </row>
    <row r="32" spans="1:8" ht="18">
      <c r="A32" s="32" t="s">
        <v>147</v>
      </c>
      <c r="B32" s="33" t="s">
        <v>148</v>
      </c>
      <c r="C32" s="72">
        <v>1000</v>
      </c>
      <c r="D32" s="114"/>
      <c r="E32" s="106"/>
      <c r="F32" s="1"/>
      <c r="G32" s="1"/>
      <c r="H32" s="1"/>
    </row>
    <row r="33" spans="1:8" ht="18">
      <c r="A33" s="20" t="s">
        <v>147</v>
      </c>
      <c r="B33" s="3" t="s">
        <v>149</v>
      </c>
      <c r="C33" s="71">
        <v>1000</v>
      </c>
      <c r="D33" s="115"/>
      <c r="E33" s="107"/>
      <c r="F33" s="1"/>
      <c r="G33" s="1"/>
      <c r="H33" s="1"/>
    </row>
    <row r="34" spans="1:8" ht="18.75" thickBot="1">
      <c r="A34" s="20" t="s">
        <v>147</v>
      </c>
      <c r="B34" s="36" t="s">
        <v>150</v>
      </c>
      <c r="C34" s="73">
        <v>300</v>
      </c>
      <c r="D34" s="115"/>
      <c r="E34" s="107"/>
      <c r="F34" s="1"/>
      <c r="G34" s="1"/>
      <c r="H34" s="1"/>
    </row>
    <row r="35" spans="1:8" ht="18.75" thickBot="1">
      <c r="A35" s="35" t="s">
        <v>147</v>
      </c>
      <c r="B35" s="91" t="s">
        <v>251</v>
      </c>
      <c r="C35" s="100">
        <f>SUM(C32:C34)</f>
        <v>2300</v>
      </c>
      <c r="D35" s="113"/>
      <c r="E35" s="111">
        <f>D35*C35</f>
        <v>0</v>
      </c>
      <c r="F35" s="1"/>
      <c r="G35" s="1"/>
      <c r="H35" s="1"/>
    </row>
    <row r="36" spans="1:5" ht="18">
      <c r="A36" s="21"/>
      <c r="B36" s="8"/>
      <c r="C36" s="75"/>
      <c r="D36" s="76"/>
      <c r="E36" s="77"/>
    </row>
    <row r="37" spans="1:5" ht="18.75" thickBot="1">
      <c r="A37" s="23"/>
      <c r="B37" s="24" t="s">
        <v>239</v>
      </c>
      <c r="C37" s="78">
        <f>+C17+C22+C24+C27+C31+C35</f>
        <v>15000</v>
      </c>
      <c r="D37" s="79"/>
      <c r="E37" s="80"/>
    </row>
    <row r="38" ht="15">
      <c r="C38" s="13"/>
    </row>
    <row r="39" spans="2:5" ht="16.5">
      <c r="B39" s="84" t="s">
        <v>247</v>
      </c>
      <c r="C39" s="84"/>
      <c r="D39" s="84"/>
      <c r="E39" s="84"/>
    </row>
    <row r="40" spans="2:5" ht="16.5">
      <c r="B40" s="84" t="s">
        <v>248</v>
      </c>
      <c r="C40" s="84"/>
      <c r="D40" s="84"/>
      <c r="E40" s="84"/>
    </row>
    <row r="41" spans="2:5" ht="16.5">
      <c r="B41" s="84" t="s">
        <v>249</v>
      </c>
      <c r="C41" s="84"/>
      <c r="D41" s="84"/>
      <c r="E41" s="84"/>
    </row>
    <row r="42" ht="15">
      <c r="C42" s="13"/>
    </row>
    <row r="43" ht="15">
      <c r="C43" s="13"/>
    </row>
  </sheetData>
  <sheetProtection/>
  <printOptions/>
  <pageMargins left="0.5" right="0.25" top="0.5" bottom="0.25" header="0.3" footer="0.3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7">
      <selection activeCell="D20" sqref="D20:E20"/>
    </sheetView>
  </sheetViews>
  <sheetFormatPr defaultColWidth="9.140625" defaultRowHeight="15"/>
  <cols>
    <col min="1" max="1" width="13.140625" style="0" customWidth="1"/>
    <col min="2" max="2" width="40.140625" style="0" customWidth="1"/>
    <col min="3" max="5" width="15.421875" style="0" customWidth="1"/>
  </cols>
  <sheetData>
    <row r="1" spans="1:6" ht="18">
      <c r="A1" s="4" t="s">
        <v>217</v>
      </c>
      <c r="B1" s="1" t="s">
        <v>17</v>
      </c>
      <c r="C1" s="2"/>
      <c r="D1" s="11" t="s">
        <v>244</v>
      </c>
      <c r="E1" s="1"/>
      <c r="F1" s="1"/>
    </row>
    <row r="2" spans="1:8" ht="18">
      <c r="A2" s="1"/>
      <c r="B2" s="1"/>
      <c r="C2" s="2"/>
      <c r="D2" s="1"/>
      <c r="E2" s="1"/>
      <c r="F2" s="1"/>
      <c r="G2" s="1"/>
      <c r="H2" s="1"/>
    </row>
    <row r="3" spans="1:8" ht="18">
      <c r="A3" s="1"/>
      <c r="B3" s="14" t="s">
        <v>240</v>
      </c>
      <c r="C3" s="15"/>
      <c r="D3" s="14"/>
      <c r="E3" s="14"/>
      <c r="F3" s="1"/>
      <c r="G3" s="1"/>
      <c r="H3" s="1"/>
    </row>
    <row r="4" spans="1:8" ht="18">
      <c r="A4" s="1"/>
      <c r="B4" s="14" t="s">
        <v>238</v>
      </c>
      <c r="C4" s="15"/>
      <c r="D4" s="14"/>
      <c r="E4" s="14"/>
      <c r="F4" s="1"/>
      <c r="G4" s="1"/>
      <c r="H4" s="1"/>
    </row>
    <row r="5" spans="1:8" ht="18">
      <c r="A5" s="1"/>
      <c r="B5" s="14"/>
      <c r="C5" s="15"/>
      <c r="D5" s="14"/>
      <c r="E5" s="14"/>
      <c r="F5" s="1"/>
      <c r="G5" s="1"/>
      <c r="H5" s="1"/>
    </row>
    <row r="6" spans="1:8" ht="18">
      <c r="A6" s="1"/>
      <c r="B6" s="14" t="s">
        <v>252</v>
      </c>
      <c r="C6" s="15"/>
      <c r="D6" s="14"/>
      <c r="E6" s="14"/>
      <c r="F6" s="1"/>
      <c r="G6" s="1"/>
      <c r="H6" s="1"/>
    </row>
    <row r="7" spans="1:8" ht="18">
      <c r="A7" s="1"/>
      <c r="B7" s="14" t="s">
        <v>253</v>
      </c>
      <c r="C7" s="15"/>
      <c r="D7" s="14"/>
      <c r="E7" s="14"/>
      <c r="F7" s="1"/>
      <c r="G7" s="1"/>
      <c r="H7" s="1"/>
    </row>
    <row r="8" spans="1:8" ht="18">
      <c r="A8" s="1"/>
      <c r="B8" s="14"/>
      <c r="C8" s="15"/>
      <c r="D8" s="14"/>
      <c r="E8" s="14"/>
      <c r="F8" s="1"/>
      <c r="G8" s="1"/>
      <c r="H8" s="1"/>
    </row>
    <row r="9" spans="1:8" ht="18">
      <c r="A9" s="1"/>
      <c r="B9" s="1" t="s">
        <v>214</v>
      </c>
      <c r="C9" s="2"/>
      <c r="D9" s="1"/>
      <c r="E9" s="1"/>
      <c r="F9" s="1"/>
      <c r="G9" s="1"/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/>
      <c r="B11" s="2" t="s">
        <v>151</v>
      </c>
      <c r="C11" s="1"/>
      <c r="D11" s="1"/>
      <c r="E11" s="1"/>
      <c r="F11" s="1"/>
      <c r="G11" s="1"/>
      <c r="H11" s="1"/>
    </row>
    <row r="12" spans="1:8" ht="18" customHeight="1" thickBot="1">
      <c r="A12" s="1"/>
      <c r="B12" s="1"/>
      <c r="C12" s="1"/>
      <c r="D12" s="1"/>
      <c r="E12" s="1"/>
      <c r="F12" s="1"/>
      <c r="G12" s="1"/>
      <c r="H12" s="1"/>
    </row>
    <row r="13" spans="1:8" ht="18">
      <c r="A13" s="16"/>
      <c r="B13" s="17"/>
      <c r="C13" s="17" t="s">
        <v>1</v>
      </c>
      <c r="D13" s="18" t="s">
        <v>222</v>
      </c>
      <c r="E13" s="56" t="s">
        <v>224</v>
      </c>
      <c r="F13" s="1"/>
      <c r="G13" s="1"/>
      <c r="H13" s="1"/>
    </row>
    <row r="14" spans="1:8" ht="18.75" thickBot="1">
      <c r="A14" s="57" t="s">
        <v>0</v>
      </c>
      <c r="B14" s="53" t="s">
        <v>28</v>
      </c>
      <c r="C14" s="53" t="s">
        <v>2</v>
      </c>
      <c r="D14" s="54" t="s">
        <v>223</v>
      </c>
      <c r="E14" s="58" t="s">
        <v>225</v>
      </c>
      <c r="F14" s="1"/>
      <c r="G14" s="1"/>
      <c r="H14" s="1"/>
    </row>
    <row r="15" spans="1:8" ht="18">
      <c r="A15" s="32" t="s">
        <v>152</v>
      </c>
      <c r="B15" s="33" t="s">
        <v>242</v>
      </c>
      <c r="C15" s="34">
        <v>1000</v>
      </c>
      <c r="D15" s="104"/>
      <c r="E15" s="106"/>
      <c r="F15" s="1"/>
      <c r="G15" s="1"/>
      <c r="H15" s="1"/>
    </row>
    <row r="16" spans="1:8" ht="18">
      <c r="A16" s="20" t="s">
        <v>152</v>
      </c>
      <c r="B16" s="3" t="s">
        <v>153</v>
      </c>
      <c r="C16" s="5">
        <v>500</v>
      </c>
      <c r="D16" s="105"/>
      <c r="E16" s="107"/>
      <c r="F16" s="1"/>
      <c r="G16" s="1"/>
      <c r="H16" s="1"/>
    </row>
    <row r="17" spans="1:8" ht="18">
      <c r="A17" s="20" t="s">
        <v>152</v>
      </c>
      <c r="B17" s="3" t="s">
        <v>154</v>
      </c>
      <c r="C17" s="5">
        <v>200</v>
      </c>
      <c r="D17" s="105"/>
      <c r="E17" s="107"/>
      <c r="F17" s="1"/>
      <c r="G17" s="1"/>
      <c r="H17" s="1"/>
    </row>
    <row r="18" spans="1:8" ht="18">
      <c r="A18" s="20" t="s">
        <v>152</v>
      </c>
      <c r="B18" s="3" t="s">
        <v>155</v>
      </c>
      <c r="C18" s="5">
        <v>200</v>
      </c>
      <c r="D18" s="105"/>
      <c r="E18" s="107"/>
      <c r="F18" s="1"/>
      <c r="G18" s="1"/>
      <c r="H18" s="1"/>
    </row>
    <row r="19" spans="1:8" ht="18.75" thickBot="1">
      <c r="A19" s="20" t="s">
        <v>152</v>
      </c>
      <c r="B19" s="69" t="s">
        <v>230</v>
      </c>
      <c r="C19" s="73">
        <v>100</v>
      </c>
      <c r="D19" s="105"/>
      <c r="E19" s="107"/>
      <c r="F19" s="1"/>
      <c r="G19" s="1"/>
      <c r="H19" s="1"/>
    </row>
    <row r="20" spans="1:8" ht="18.75" thickBot="1">
      <c r="A20" s="68" t="s">
        <v>152</v>
      </c>
      <c r="B20" s="91" t="s">
        <v>251</v>
      </c>
      <c r="C20" s="100">
        <f>SUM(C15:C19)</f>
        <v>2000</v>
      </c>
      <c r="D20" s="113"/>
      <c r="E20" s="111">
        <f>D20*C20</f>
        <v>0</v>
      </c>
      <c r="F20" s="1"/>
      <c r="G20" s="1"/>
      <c r="H20" s="1"/>
    </row>
    <row r="21" spans="1:8" ht="18">
      <c r="A21" s="81" t="s">
        <v>156</v>
      </c>
      <c r="B21" s="82" t="s">
        <v>157</v>
      </c>
      <c r="C21" s="72">
        <v>500</v>
      </c>
      <c r="D21" s="104"/>
      <c r="E21" s="106"/>
      <c r="F21" s="1"/>
      <c r="G21" s="1"/>
      <c r="H21" s="1"/>
    </row>
    <row r="22" spans="1:8" ht="18">
      <c r="A22" s="45" t="s">
        <v>156</v>
      </c>
      <c r="B22" s="10" t="s">
        <v>158</v>
      </c>
      <c r="C22" s="71">
        <v>500</v>
      </c>
      <c r="D22" s="105"/>
      <c r="E22" s="107"/>
      <c r="F22" s="1"/>
      <c r="G22" s="1"/>
      <c r="H22" s="1"/>
    </row>
    <row r="23" spans="1:8" ht="18">
      <c r="A23" s="45" t="s">
        <v>156</v>
      </c>
      <c r="B23" s="10" t="s">
        <v>159</v>
      </c>
      <c r="C23" s="71">
        <v>500</v>
      </c>
      <c r="D23" s="105"/>
      <c r="E23" s="107"/>
      <c r="F23" s="1"/>
      <c r="G23" s="1"/>
      <c r="H23" s="1"/>
    </row>
    <row r="24" spans="1:8" ht="18">
      <c r="A24" s="45" t="s">
        <v>156</v>
      </c>
      <c r="B24" s="10" t="s">
        <v>160</v>
      </c>
      <c r="C24" s="71">
        <v>500</v>
      </c>
      <c r="D24" s="105"/>
      <c r="E24" s="107"/>
      <c r="F24" s="1"/>
      <c r="G24" s="1"/>
      <c r="H24" s="1"/>
    </row>
    <row r="25" spans="1:8" ht="18">
      <c r="A25" s="45" t="s">
        <v>156</v>
      </c>
      <c r="B25" s="10" t="s">
        <v>231</v>
      </c>
      <c r="C25" s="71">
        <v>500</v>
      </c>
      <c r="D25" s="105"/>
      <c r="E25" s="107"/>
      <c r="F25" s="1"/>
      <c r="G25" s="1"/>
      <c r="H25" s="1"/>
    </row>
    <row r="26" spans="1:8" ht="18.75" thickBot="1">
      <c r="A26" s="45" t="s">
        <v>156</v>
      </c>
      <c r="B26" s="69" t="s">
        <v>161</v>
      </c>
      <c r="C26" s="73">
        <v>500</v>
      </c>
      <c r="D26" s="105"/>
      <c r="E26" s="107"/>
      <c r="F26" s="1"/>
      <c r="G26" s="1"/>
      <c r="H26" s="1"/>
    </row>
    <row r="27" spans="1:8" ht="18.75" thickBot="1">
      <c r="A27" s="68" t="s">
        <v>156</v>
      </c>
      <c r="B27" s="91" t="s">
        <v>251</v>
      </c>
      <c r="C27" s="100">
        <f>SUM(C21:C26)</f>
        <v>3000</v>
      </c>
      <c r="D27" s="113"/>
      <c r="E27" s="111">
        <f>D27*C27</f>
        <v>0</v>
      </c>
      <c r="F27" s="1"/>
      <c r="G27" s="1"/>
      <c r="H27" s="1"/>
    </row>
    <row r="28" spans="1:8" ht="18">
      <c r="A28" s="81" t="s">
        <v>162</v>
      </c>
      <c r="B28" s="82" t="s">
        <v>163</v>
      </c>
      <c r="C28" s="72">
        <v>100</v>
      </c>
      <c r="D28" s="114"/>
      <c r="E28" s="106"/>
      <c r="F28" s="1"/>
      <c r="G28" s="1"/>
      <c r="H28" s="1"/>
    </row>
    <row r="29" spans="1:8" ht="18">
      <c r="A29" s="20" t="s">
        <v>162</v>
      </c>
      <c r="B29" s="10" t="s">
        <v>219</v>
      </c>
      <c r="C29" s="71">
        <v>1000</v>
      </c>
      <c r="D29" s="115"/>
      <c r="E29" s="107"/>
      <c r="F29" s="1"/>
      <c r="G29" s="1"/>
      <c r="H29" s="1"/>
    </row>
    <row r="30" spans="1:8" ht="18">
      <c r="A30" s="20" t="s">
        <v>162</v>
      </c>
      <c r="B30" s="10" t="s">
        <v>164</v>
      </c>
      <c r="C30" s="71">
        <v>1000</v>
      </c>
      <c r="D30" s="115"/>
      <c r="E30" s="107"/>
      <c r="F30" s="1"/>
      <c r="G30" s="1"/>
      <c r="H30" s="1"/>
    </row>
    <row r="31" spans="1:8" ht="18">
      <c r="A31" s="20" t="s">
        <v>162</v>
      </c>
      <c r="B31" s="10" t="s">
        <v>165</v>
      </c>
      <c r="C31" s="71">
        <v>500</v>
      </c>
      <c r="D31" s="115"/>
      <c r="E31" s="107"/>
      <c r="F31" s="1"/>
      <c r="G31" s="1"/>
      <c r="H31" s="1"/>
    </row>
    <row r="32" spans="1:8" ht="18">
      <c r="A32" s="20" t="s">
        <v>162</v>
      </c>
      <c r="B32" s="10" t="s">
        <v>166</v>
      </c>
      <c r="C32" s="71">
        <v>1000</v>
      </c>
      <c r="D32" s="115"/>
      <c r="E32" s="107"/>
      <c r="F32" s="1"/>
      <c r="G32" s="1"/>
      <c r="H32" s="1"/>
    </row>
    <row r="33" spans="1:8" ht="18">
      <c r="A33" s="20" t="s">
        <v>162</v>
      </c>
      <c r="B33" s="10" t="s">
        <v>167</v>
      </c>
      <c r="C33" s="71">
        <v>100</v>
      </c>
      <c r="D33" s="115"/>
      <c r="E33" s="107"/>
      <c r="F33" s="1"/>
      <c r="G33" s="1"/>
      <c r="H33" s="1"/>
    </row>
    <row r="34" spans="1:8" ht="18.75" thickBot="1">
      <c r="A34" s="20" t="s">
        <v>162</v>
      </c>
      <c r="B34" s="69" t="s">
        <v>168</v>
      </c>
      <c r="C34" s="73">
        <v>100</v>
      </c>
      <c r="D34" s="115"/>
      <c r="E34" s="107"/>
      <c r="F34" s="1"/>
      <c r="G34" s="1"/>
      <c r="H34" s="1"/>
    </row>
    <row r="35" spans="1:8" ht="18.75" thickBot="1">
      <c r="A35" s="35" t="s">
        <v>162</v>
      </c>
      <c r="B35" s="91" t="s">
        <v>251</v>
      </c>
      <c r="C35" s="100">
        <f>SUM(C28:C34)</f>
        <v>3800</v>
      </c>
      <c r="D35" s="113"/>
      <c r="E35" s="111">
        <f>D35*C35</f>
        <v>0</v>
      </c>
      <c r="F35" s="1"/>
      <c r="G35" s="1"/>
      <c r="H35" s="1"/>
    </row>
    <row r="36" spans="1:8" ht="18.75" thickBot="1">
      <c r="A36" s="32" t="s">
        <v>169</v>
      </c>
      <c r="B36" s="33" t="s">
        <v>171</v>
      </c>
      <c r="C36" s="34">
        <v>500</v>
      </c>
      <c r="D36" s="104"/>
      <c r="E36" s="106"/>
      <c r="F36" s="1"/>
      <c r="G36" s="1"/>
      <c r="H36" s="1"/>
    </row>
    <row r="37" spans="1:8" ht="18.75" thickBot="1">
      <c r="A37" s="32" t="s">
        <v>169</v>
      </c>
      <c r="B37" s="36" t="s">
        <v>170</v>
      </c>
      <c r="C37" s="37">
        <v>500</v>
      </c>
      <c r="D37" s="105"/>
      <c r="E37" s="107"/>
      <c r="F37" s="1"/>
      <c r="G37" s="1"/>
      <c r="H37" s="1"/>
    </row>
    <row r="38" spans="1:5" ht="18.75" thickBot="1">
      <c r="A38" s="35" t="s">
        <v>169</v>
      </c>
      <c r="B38" s="91" t="s">
        <v>251</v>
      </c>
      <c r="C38" s="90">
        <f>SUM(C36:C37)</f>
        <v>1000</v>
      </c>
      <c r="D38" s="113"/>
      <c r="E38" s="111">
        <f>D38*C38</f>
        <v>0</v>
      </c>
    </row>
    <row r="39" spans="1:5" ht="18">
      <c r="A39" s="59"/>
      <c r="B39" s="6"/>
      <c r="C39" s="60"/>
      <c r="D39" s="61"/>
      <c r="E39" s="62"/>
    </row>
    <row r="40" spans="1:5" ht="18.75" thickBot="1">
      <c r="A40" s="63"/>
      <c r="B40" s="24" t="s">
        <v>239</v>
      </c>
      <c r="C40" s="25">
        <f>+C20+C27+C35+C38</f>
        <v>9800</v>
      </c>
      <c r="D40" s="64"/>
      <c r="E40" s="65"/>
    </row>
    <row r="41" spans="1:5" ht="18">
      <c r="A41" s="1"/>
      <c r="B41" s="1"/>
      <c r="C41" s="1"/>
      <c r="D41" s="1"/>
      <c r="E41" s="1"/>
    </row>
    <row r="42" spans="1:5" ht="18.75">
      <c r="A42" s="1"/>
      <c r="B42" s="84" t="s">
        <v>247</v>
      </c>
      <c r="C42" s="84"/>
      <c r="D42" s="84"/>
      <c r="E42" s="84"/>
    </row>
    <row r="43" spans="1:5" ht="18.75">
      <c r="A43" s="1"/>
      <c r="B43" s="84" t="s">
        <v>248</v>
      </c>
      <c r="C43" s="84"/>
      <c r="D43" s="84"/>
      <c r="E43" s="84"/>
    </row>
    <row r="44" spans="1:5" ht="18.75">
      <c r="A44" s="1"/>
      <c r="B44" s="84" t="s">
        <v>249</v>
      </c>
      <c r="C44" s="84"/>
      <c r="D44" s="84"/>
      <c r="E44" s="84"/>
    </row>
    <row r="45" spans="1:5" ht="18">
      <c r="A45" s="1"/>
      <c r="B45" s="1"/>
      <c r="C45" s="1"/>
      <c r="D45" s="1"/>
      <c r="E45" s="1"/>
    </row>
    <row r="46" spans="1:5" ht="18">
      <c r="A46" s="1"/>
      <c r="B46" s="1"/>
      <c r="C46" s="1"/>
      <c r="D46" s="1"/>
      <c r="E46" s="1"/>
    </row>
    <row r="47" spans="1:5" ht="18">
      <c r="A47" s="1"/>
      <c r="B47" s="1"/>
      <c r="C47" s="1"/>
      <c r="D47" s="1"/>
      <c r="E47" s="1"/>
    </row>
    <row r="48" spans="1:5" ht="18">
      <c r="A48" s="1"/>
      <c r="B48" s="1"/>
      <c r="C48" s="1"/>
      <c r="D48" s="1"/>
      <c r="E48" s="1"/>
    </row>
    <row r="49" spans="1:5" ht="18">
      <c r="A49" s="1"/>
      <c r="B49" s="1"/>
      <c r="C49" s="1"/>
      <c r="D49" s="1"/>
      <c r="E49" s="1"/>
    </row>
    <row r="50" spans="1:5" ht="18">
      <c r="A50" s="1"/>
      <c r="B50" s="1"/>
      <c r="C50" s="1"/>
      <c r="D50" s="1"/>
      <c r="E50" s="1"/>
    </row>
    <row r="51" spans="1:5" ht="18">
      <c r="A51" s="1"/>
      <c r="B51" s="1"/>
      <c r="C51" s="1"/>
      <c r="D51" s="1"/>
      <c r="E51" s="1"/>
    </row>
    <row r="52" spans="1:5" ht="18">
      <c r="A52" s="1"/>
      <c r="B52" s="1"/>
      <c r="C52" s="1"/>
      <c r="D52" s="1"/>
      <c r="E52" s="1"/>
    </row>
    <row r="53" spans="1:5" ht="18">
      <c r="A53" s="1"/>
      <c r="B53" s="1"/>
      <c r="C53" s="1"/>
      <c r="D53" s="1"/>
      <c r="E53" s="1"/>
    </row>
    <row r="54" spans="1:5" ht="18">
      <c r="A54" s="1"/>
      <c r="B54" s="1"/>
      <c r="C54" s="1"/>
      <c r="D54" s="1"/>
      <c r="E54" s="1"/>
    </row>
    <row r="55" spans="1:5" ht="18">
      <c r="A55" s="1"/>
      <c r="B55" s="1"/>
      <c r="C55" s="1"/>
      <c r="D55" s="1"/>
      <c r="E55" s="1"/>
    </row>
    <row r="56" spans="1:5" ht="18">
      <c r="A56" s="1"/>
      <c r="B56" s="1"/>
      <c r="C56" s="1"/>
      <c r="D56" s="1"/>
      <c r="E56" s="1"/>
    </row>
    <row r="57" spans="1:5" ht="18">
      <c r="A57" s="1"/>
      <c r="B57" s="1"/>
      <c r="C57" s="1"/>
      <c r="D57" s="1"/>
      <c r="E57" s="1"/>
    </row>
    <row r="58" spans="1:5" ht="18">
      <c r="A58" s="1"/>
      <c r="B58" s="1"/>
      <c r="C58" s="1"/>
      <c r="D58" s="1"/>
      <c r="E58" s="1"/>
    </row>
    <row r="59" spans="1:5" ht="18">
      <c r="A59" s="1"/>
      <c r="B59" s="1"/>
      <c r="C59" s="1"/>
      <c r="D59" s="1"/>
      <c r="E59" s="1"/>
    </row>
    <row r="60" spans="1:5" ht="18">
      <c r="A60" s="1"/>
      <c r="B60" s="1"/>
      <c r="C60" s="1"/>
      <c r="D60" s="1"/>
      <c r="E60" s="1"/>
    </row>
  </sheetData>
  <sheetProtection/>
  <printOptions/>
  <pageMargins left="0.5" right="0.2" top="0.5" bottom="0.25" header="0.3" footer="0.3"/>
  <pageSetup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18" sqref="D18:E18"/>
    </sheetView>
  </sheetViews>
  <sheetFormatPr defaultColWidth="9.140625" defaultRowHeight="15"/>
  <cols>
    <col min="1" max="1" width="12.140625" style="0" customWidth="1"/>
    <col min="2" max="2" width="42.421875" style="0" customWidth="1"/>
    <col min="3" max="5" width="15.421875" style="0" customWidth="1"/>
  </cols>
  <sheetData>
    <row r="1" spans="1:5" ht="18">
      <c r="A1" s="4" t="s">
        <v>217</v>
      </c>
      <c r="B1" s="1" t="s">
        <v>17</v>
      </c>
      <c r="C1" s="2"/>
      <c r="D1" s="11" t="s">
        <v>244</v>
      </c>
      <c r="E1" s="1"/>
    </row>
    <row r="2" spans="1:7" ht="18">
      <c r="A2" s="1"/>
      <c r="B2" s="1"/>
      <c r="C2" s="2"/>
      <c r="D2" s="1"/>
      <c r="E2" s="1"/>
      <c r="F2" s="1"/>
      <c r="G2" s="1"/>
    </row>
    <row r="3" spans="1:7" ht="18">
      <c r="A3" s="1"/>
      <c r="B3" s="14" t="s">
        <v>240</v>
      </c>
      <c r="C3" s="15"/>
      <c r="D3" s="14"/>
      <c r="E3" s="14"/>
      <c r="F3" s="1"/>
      <c r="G3" s="1"/>
    </row>
    <row r="4" spans="1:7" ht="18">
      <c r="A4" s="1"/>
      <c r="B4" s="14" t="s">
        <v>238</v>
      </c>
      <c r="C4" s="15"/>
      <c r="D4" s="14"/>
      <c r="E4" s="14"/>
      <c r="F4" s="1"/>
      <c r="G4" s="1"/>
    </row>
    <row r="5" spans="1:7" ht="18">
      <c r="A5" s="1"/>
      <c r="B5" s="14"/>
      <c r="C5" s="15"/>
      <c r="D5" s="14"/>
      <c r="E5" s="14"/>
      <c r="F5" s="1"/>
      <c r="G5" s="1"/>
    </row>
    <row r="6" spans="1:7" ht="18">
      <c r="A6" s="1"/>
      <c r="B6" s="14" t="s">
        <v>252</v>
      </c>
      <c r="C6" s="15"/>
      <c r="D6" s="14"/>
      <c r="E6" s="14"/>
      <c r="F6" s="1"/>
      <c r="G6" s="1"/>
    </row>
    <row r="7" spans="1:7" ht="18">
      <c r="A7" s="1"/>
      <c r="B7" s="14" t="s">
        <v>253</v>
      </c>
      <c r="C7" s="15"/>
      <c r="D7" s="14"/>
      <c r="E7" s="14"/>
      <c r="F7" s="1"/>
      <c r="G7" s="1"/>
    </row>
    <row r="8" spans="1:7" ht="18">
      <c r="A8" s="1"/>
      <c r="B8" s="14"/>
      <c r="C8" s="15"/>
      <c r="D8" s="14"/>
      <c r="E8" s="14"/>
      <c r="F8" s="1"/>
      <c r="G8" s="1"/>
    </row>
    <row r="9" spans="1:7" ht="18">
      <c r="A9" s="1"/>
      <c r="B9" s="1" t="s">
        <v>214</v>
      </c>
      <c r="C9" s="2"/>
      <c r="D9" s="1"/>
      <c r="E9" s="1"/>
      <c r="F9" s="1"/>
      <c r="G9" s="1"/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2" t="s">
        <v>172</v>
      </c>
      <c r="C11" s="1"/>
      <c r="D11" s="1"/>
      <c r="E11" s="1"/>
      <c r="F11" s="1"/>
      <c r="G11" s="1"/>
    </row>
    <row r="12" spans="1:7" ht="18" customHeight="1" thickBot="1">
      <c r="A12" s="1"/>
      <c r="B12" s="1"/>
      <c r="C12" s="1"/>
      <c r="D12" s="1"/>
      <c r="E12" s="1"/>
      <c r="F12" s="1"/>
      <c r="G12" s="1"/>
    </row>
    <row r="13" spans="1:7" ht="18">
      <c r="A13" s="16"/>
      <c r="B13" s="17"/>
      <c r="C13" s="17" t="s">
        <v>1</v>
      </c>
      <c r="D13" s="18" t="s">
        <v>222</v>
      </c>
      <c r="E13" s="56" t="s">
        <v>224</v>
      </c>
      <c r="F13" s="1"/>
      <c r="G13" s="1"/>
    </row>
    <row r="14" spans="1:7" ht="18.75" thickBot="1">
      <c r="A14" s="57" t="s">
        <v>0</v>
      </c>
      <c r="B14" s="53" t="s">
        <v>28</v>
      </c>
      <c r="C14" s="53" t="s">
        <v>2</v>
      </c>
      <c r="D14" s="54" t="s">
        <v>223</v>
      </c>
      <c r="E14" s="58" t="s">
        <v>225</v>
      </c>
      <c r="F14" s="1"/>
      <c r="G14" s="1"/>
    </row>
    <row r="15" spans="1:7" ht="18">
      <c r="A15" s="32" t="s">
        <v>173</v>
      </c>
      <c r="B15" s="33" t="s">
        <v>174</v>
      </c>
      <c r="C15" s="48">
        <v>3200</v>
      </c>
      <c r="D15" s="114"/>
      <c r="E15" s="106"/>
      <c r="F15" s="1"/>
      <c r="G15" s="1"/>
    </row>
    <row r="16" spans="1:7" ht="18">
      <c r="A16" s="20" t="s">
        <v>173</v>
      </c>
      <c r="B16" s="3" t="s">
        <v>175</v>
      </c>
      <c r="C16" s="50">
        <v>0</v>
      </c>
      <c r="D16" s="115"/>
      <c r="E16" s="107"/>
      <c r="F16" s="1"/>
      <c r="G16" s="1"/>
    </row>
    <row r="17" spans="1:7" ht="18.75" thickBot="1">
      <c r="A17" s="20" t="s">
        <v>173</v>
      </c>
      <c r="B17" s="36" t="s">
        <v>246</v>
      </c>
      <c r="C17" s="49">
        <v>100</v>
      </c>
      <c r="D17" s="115"/>
      <c r="E17" s="107"/>
      <c r="F17" s="1"/>
      <c r="G17" s="1"/>
    </row>
    <row r="18" spans="1:7" ht="18.75" thickBot="1">
      <c r="A18" s="35" t="s">
        <v>173</v>
      </c>
      <c r="B18" s="91" t="s">
        <v>251</v>
      </c>
      <c r="C18" s="96">
        <f>SUM(C15:C17)</f>
        <v>3300</v>
      </c>
      <c r="D18" s="113"/>
      <c r="E18" s="111">
        <f>D18*C18</f>
        <v>0</v>
      </c>
      <c r="F18" s="1"/>
      <c r="G18" s="1"/>
    </row>
    <row r="19" spans="1:7" ht="18">
      <c r="A19" s="32" t="s">
        <v>176</v>
      </c>
      <c r="B19" s="33" t="s">
        <v>177</v>
      </c>
      <c r="C19" s="48">
        <v>1000</v>
      </c>
      <c r="D19" s="114"/>
      <c r="E19" s="106"/>
      <c r="F19" s="1"/>
      <c r="G19" s="1"/>
    </row>
    <row r="20" spans="1:7" ht="18">
      <c r="A20" s="20" t="s">
        <v>176</v>
      </c>
      <c r="B20" s="3" t="s">
        <v>178</v>
      </c>
      <c r="C20" s="50">
        <v>1500</v>
      </c>
      <c r="D20" s="115"/>
      <c r="E20" s="107"/>
      <c r="F20" s="1"/>
      <c r="G20" s="1"/>
    </row>
    <row r="21" spans="1:7" ht="18.75" thickBot="1">
      <c r="A21" s="20" t="s">
        <v>176</v>
      </c>
      <c r="B21" s="36" t="s">
        <v>179</v>
      </c>
      <c r="C21" s="49">
        <v>500</v>
      </c>
      <c r="D21" s="115"/>
      <c r="E21" s="107"/>
      <c r="F21" s="1"/>
      <c r="G21" s="1"/>
    </row>
    <row r="22" spans="1:7" ht="18.75" thickBot="1">
      <c r="A22" s="35" t="s">
        <v>176</v>
      </c>
      <c r="B22" s="91" t="s">
        <v>251</v>
      </c>
      <c r="C22" s="96">
        <f>SUM(C19:C21)</f>
        <v>3000</v>
      </c>
      <c r="D22" s="113"/>
      <c r="E22" s="111">
        <f>D22*C22</f>
        <v>0</v>
      </c>
      <c r="F22" s="1"/>
      <c r="G22" s="1"/>
    </row>
    <row r="23" spans="1:7" ht="18.75" thickBot="1">
      <c r="A23" s="32" t="s">
        <v>180</v>
      </c>
      <c r="B23" s="33" t="s">
        <v>181</v>
      </c>
      <c r="C23" s="48">
        <v>500</v>
      </c>
      <c r="D23" s="114"/>
      <c r="E23" s="106"/>
      <c r="F23" s="1"/>
      <c r="G23" s="1"/>
    </row>
    <row r="24" spans="1:7" ht="18.75" thickBot="1">
      <c r="A24" s="32" t="s">
        <v>180</v>
      </c>
      <c r="B24" s="36" t="s">
        <v>182</v>
      </c>
      <c r="C24" s="49">
        <v>400</v>
      </c>
      <c r="D24" s="115"/>
      <c r="E24" s="107"/>
      <c r="F24" s="1"/>
      <c r="G24" s="1"/>
    </row>
    <row r="25" spans="1:7" ht="18.75" thickBot="1">
      <c r="A25" s="35" t="s">
        <v>180</v>
      </c>
      <c r="B25" s="91" t="s">
        <v>251</v>
      </c>
      <c r="C25" s="96">
        <f>SUM(C23:C24)</f>
        <v>900</v>
      </c>
      <c r="D25" s="113"/>
      <c r="E25" s="111">
        <f>D25*C25</f>
        <v>0</v>
      </c>
      <c r="F25" s="1"/>
      <c r="G25" s="1"/>
    </row>
    <row r="26" spans="1:7" ht="18">
      <c r="A26" s="32" t="s">
        <v>183</v>
      </c>
      <c r="B26" s="33" t="s">
        <v>184</v>
      </c>
      <c r="C26" s="48">
        <v>1000</v>
      </c>
      <c r="D26" s="104"/>
      <c r="E26" s="106"/>
      <c r="F26" s="1"/>
      <c r="G26" s="1"/>
    </row>
    <row r="27" spans="1:7" ht="18">
      <c r="A27" s="20" t="s">
        <v>183</v>
      </c>
      <c r="B27" s="3" t="s">
        <v>185</v>
      </c>
      <c r="C27" s="50">
        <v>800</v>
      </c>
      <c r="D27" s="105"/>
      <c r="E27" s="107"/>
      <c r="F27" s="1"/>
      <c r="G27" s="1"/>
    </row>
    <row r="28" spans="1:7" ht="18.75" thickBot="1">
      <c r="A28" s="20" t="s">
        <v>183</v>
      </c>
      <c r="B28" s="36" t="s">
        <v>186</v>
      </c>
      <c r="C28" s="49">
        <v>1500</v>
      </c>
      <c r="D28" s="105"/>
      <c r="E28" s="107"/>
      <c r="F28" s="1"/>
      <c r="G28" s="1"/>
    </row>
    <row r="29" spans="1:7" ht="18.75" thickBot="1">
      <c r="A29" s="35" t="s">
        <v>183</v>
      </c>
      <c r="B29" s="91" t="s">
        <v>251</v>
      </c>
      <c r="C29" s="96">
        <f>SUM(C26:C28)</f>
        <v>3300</v>
      </c>
      <c r="D29" s="113"/>
      <c r="E29" s="111">
        <f>D29*C29</f>
        <v>0</v>
      </c>
      <c r="F29" s="1"/>
      <c r="G29" s="1"/>
    </row>
    <row r="30" spans="1:7" ht="18.75" thickBot="1">
      <c r="A30" s="32" t="s">
        <v>187</v>
      </c>
      <c r="B30" s="39" t="s">
        <v>188</v>
      </c>
      <c r="C30" s="55">
        <v>1000</v>
      </c>
      <c r="D30" s="104"/>
      <c r="E30" s="106"/>
      <c r="F30" s="1"/>
      <c r="G30" s="1"/>
    </row>
    <row r="31" spans="1:7" ht="18.75" thickBot="1">
      <c r="A31" s="92" t="s">
        <v>187</v>
      </c>
      <c r="B31" s="91" t="s">
        <v>251</v>
      </c>
      <c r="C31" s="97">
        <v>1000</v>
      </c>
      <c r="D31" s="113"/>
      <c r="E31" s="111">
        <f>D31*C31</f>
        <v>0</v>
      </c>
      <c r="F31" s="1"/>
      <c r="G31" s="1"/>
    </row>
    <row r="32" spans="1:5" ht="18">
      <c r="A32" s="59"/>
      <c r="B32" s="6"/>
      <c r="C32" s="60"/>
      <c r="D32" s="61"/>
      <c r="E32" s="62"/>
    </row>
    <row r="33" spans="1:5" ht="18.75" thickBot="1">
      <c r="A33" s="23"/>
      <c r="B33" s="24" t="s">
        <v>239</v>
      </c>
      <c r="C33" s="25">
        <f>+C18+C22+C25+C29+C31</f>
        <v>11500</v>
      </c>
      <c r="D33" s="43"/>
      <c r="E33" s="44"/>
    </row>
    <row r="35" spans="2:5" ht="16.5">
      <c r="B35" s="84" t="s">
        <v>247</v>
      </c>
      <c r="C35" s="84"/>
      <c r="D35" s="84"/>
      <c r="E35" s="84"/>
    </row>
    <row r="36" spans="2:5" ht="16.5">
      <c r="B36" s="84" t="s">
        <v>248</v>
      </c>
      <c r="C36" s="84"/>
      <c r="D36" s="84"/>
      <c r="E36" s="84"/>
    </row>
    <row r="37" spans="2:5" ht="16.5">
      <c r="B37" s="84" t="s">
        <v>249</v>
      </c>
      <c r="C37" s="84"/>
      <c r="D37" s="84"/>
      <c r="E37" s="84"/>
    </row>
  </sheetData>
  <sheetProtection/>
  <printOptions/>
  <pageMargins left="0.5" right="0.2" top="0.5" bottom="0.2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Alan Cummings</cp:lastModifiedBy>
  <cp:lastPrinted>2012-07-05T12:45:34Z</cp:lastPrinted>
  <dcterms:created xsi:type="dcterms:W3CDTF">2011-01-12T20:46:59Z</dcterms:created>
  <dcterms:modified xsi:type="dcterms:W3CDTF">2012-07-05T12:49:13Z</dcterms:modified>
  <cp:category/>
  <cp:version/>
  <cp:contentType/>
  <cp:contentStatus/>
</cp:coreProperties>
</file>