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</sheets>
  <definedNames>
    <definedName name="_xlnm.Print_Area" localSheetId="0">'Sheet1'!$A$1:$R$164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<sst xmlns="http://schemas.openxmlformats.org/spreadsheetml/2006/main" count="681" uniqueCount="338">
  <si>
    <t>Item #</t>
  </si>
  <si>
    <t>Description</t>
  </si>
  <si>
    <t>Size/Wt</t>
  </si>
  <si>
    <t>Vendors should complete the contract coordinator Information below:</t>
  </si>
  <si>
    <t>Category</t>
  </si>
  <si>
    <t>(Use additional sheets if needed for number of discount percentages being offered.)</t>
  </si>
  <si>
    <t>Mfg. #</t>
  </si>
  <si>
    <t>WOUND CARE PRODUCTS</t>
  </si>
  <si>
    <t>Convatec - Bristol Myers</t>
  </si>
  <si>
    <t>Kaltostat</t>
  </si>
  <si>
    <t>Alginates  - Dressings</t>
  </si>
  <si>
    <t>2"X2"</t>
  </si>
  <si>
    <t>3"X4 3/4"</t>
  </si>
  <si>
    <t>Johnson &amp; Johnson</t>
  </si>
  <si>
    <t>4"X4 3/8"</t>
  </si>
  <si>
    <t>Fibracol Plus Collogen</t>
  </si>
  <si>
    <t>Collogen - Dressings</t>
  </si>
  <si>
    <t>Promogran Matrix</t>
  </si>
  <si>
    <t>PG019</t>
  </si>
  <si>
    <t>19.1 sq. in.</t>
  </si>
  <si>
    <t>Compression - Bandages</t>
  </si>
  <si>
    <t>Setopress</t>
  </si>
  <si>
    <t>4"X120"</t>
  </si>
  <si>
    <t>Surepress</t>
  </si>
  <si>
    <t>4"X3.2 yds.</t>
  </si>
  <si>
    <t>Foam Dressings</t>
  </si>
  <si>
    <t>Lyofoam</t>
  </si>
  <si>
    <t>4"X4"</t>
  </si>
  <si>
    <t>Tiele Hydropolymer Adhs.</t>
  </si>
  <si>
    <t>MTL100</t>
  </si>
  <si>
    <t>2 3/4"X3 1/2"</t>
  </si>
  <si>
    <t>MTL103</t>
  </si>
  <si>
    <t>7"X7"</t>
  </si>
  <si>
    <t>Hydrocolloids</t>
  </si>
  <si>
    <t>6"X6"</t>
  </si>
  <si>
    <t>NU-DERM</t>
  </si>
  <si>
    <t>Aquacel AG Hydrofiber</t>
  </si>
  <si>
    <t>Hydrocld. Wound Dressing</t>
  </si>
  <si>
    <t>HCB102</t>
  </si>
  <si>
    <t>HCB107</t>
  </si>
  <si>
    <t>3.15"X4 3/4"</t>
  </si>
  <si>
    <t>Oil Impulsion</t>
  </si>
  <si>
    <t>Non-Adhesive Dressing</t>
  </si>
  <si>
    <t>Kendall</t>
  </si>
  <si>
    <t>3"X3"</t>
  </si>
  <si>
    <t>5"X9"</t>
  </si>
  <si>
    <t>Packing Strips</t>
  </si>
  <si>
    <t>NUGAUZE</t>
  </si>
  <si>
    <t>1/4"X5 yds.</t>
  </si>
  <si>
    <t>1/2"X5 yds.</t>
  </si>
  <si>
    <t>Petrolatum Gauze</t>
  </si>
  <si>
    <t>ADAPTIC PG Non-Adherent</t>
  </si>
  <si>
    <t>1"X8"</t>
  </si>
  <si>
    <t>3"X9"</t>
  </si>
  <si>
    <t>Curasalt</t>
  </si>
  <si>
    <t>Saline Dressings</t>
  </si>
  <si>
    <t>6"X6 3/4"</t>
  </si>
  <si>
    <t>Transparent Dressings</t>
  </si>
  <si>
    <t>BICLUSIVE Sterile</t>
  </si>
  <si>
    <t>1 3/4"X2 3/4"</t>
  </si>
  <si>
    <t>3"X4"</t>
  </si>
  <si>
    <t>BIOPATCH-Antimicrobial</t>
  </si>
  <si>
    <t>1" disc</t>
  </si>
  <si>
    <t>Wound Cleansers</t>
  </si>
  <si>
    <t>Sea-Clens</t>
  </si>
  <si>
    <t>Colopast</t>
  </si>
  <si>
    <t>6 oz.</t>
  </si>
  <si>
    <t>Optipore Sponge</t>
  </si>
  <si>
    <t>-</t>
  </si>
  <si>
    <t>SAF-CLENS AF</t>
  </si>
  <si>
    <t>12 oz.</t>
  </si>
  <si>
    <t>Xeroform Gauze</t>
  </si>
  <si>
    <t>ADAPTIC X - Non-Adherent</t>
  </si>
  <si>
    <t>ABD Pads</t>
  </si>
  <si>
    <t>Sterile</t>
  </si>
  <si>
    <t>8"X10"</t>
  </si>
  <si>
    <t>Antimicrobial Dressings</t>
  </si>
  <si>
    <t>Excilon AMD</t>
  </si>
  <si>
    <t>Bandage Wraps</t>
  </si>
  <si>
    <t>3M Coban-Self-Adherent</t>
  </si>
  <si>
    <t>3M HealthCare</t>
  </si>
  <si>
    <t>3"X5" yds.</t>
  </si>
  <si>
    <t>1"X5" yds.</t>
  </si>
  <si>
    <t>Composite Dressings</t>
  </si>
  <si>
    <t>Covaderm</t>
  </si>
  <si>
    <t>DeRoyal</t>
  </si>
  <si>
    <t>46-001</t>
  </si>
  <si>
    <t>46-002</t>
  </si>
  <si>
    <t>4"X6"</t>
  </si>
  <si>
    <t>Cover Dressings</t>
  </si>
  <si>
    <t>Medipore Soft Cloth Tape, etc.</t>
  </si>
  <si>
    <t>3 7/8"X4 5/8"</t>
  </si>
  <si>
    <t>5 7/8"X5 7/8"</t>
  </si>
  <si>
    <t>Gauze Sponges</t>
  </si>
  <si>
    <t>Curex Sponge</t>
  </si>
  <si>
    <t>Tape - Clear</t>
  </si>
  <si>
    <t>Transpore</t>
  </si>
  <si>
    <t>1527-2</t>
  </si>
  <si>
    <t>2"X10 yds.</t>
  </si>
  <si>
    <t>1527-3</t>
  </si>
  <si>
    <t>3"X10 yds.</t>
  </si>
  <si>
    <t>Tape - Cloth</t>
  </si>
  <si>
    <t>Medipore</t>
  </si>
  <si>
    <t>4"X10 yds.</t>
  </si>
  <si>
    <t>Tape - Paper</t>
  </si>
  <si>
    <t>Micropore</t>
  </si>
  <si>
    <t>1530-1</t>
  </si>
  <si>
    <t>1"X10 yds.</t>
  </si>
  <si>
    <t>1530-2</t>
  </si>
  <si>
    <t>Tape - Retention</t>
  </si>
  <si>
    <t>Microfoam</t>
  </si>
  <si>
    <t>1528-2</t>
  </si>
  <si>
    <t>2"X5 1/2 yds.</t>
  </si>
  <si>
    <t>PERSONAL CARE PRODUCTS</t>
  </si>
  <si>
    <t>Anti-Enbolism Stockings</t>
  </si>
  <si>
    <t>TED Knee Length</t>
  </si>
  <si>
    <t>Small</t>
  </si>
  <si>
    <t>Medium</t>
  </si>
  <si>
    <t>TED Thigh Length</t>
  </si>
  <si>
    <t>Large</t>
  </si>
  <si>
    <t>Deodorants</t>
  </si>
  <si>
    <t>Colgate</t>
  </si>
  <si>
    <t>1.5 oz</t>
  </si>
  <si>
    <t>2.0 oz.</t>
  </si>
  <si>
    <t>Mennen Speed Stick</t>
  </si>
  <si>
    <t>Dial Lady Speed Stick</t>
  </si>
  <si>
    <t>Preference Near Premium</t>
  </si>
  <si>
    <t>Georgia Pacific</t>
  </si>
  <si>
    <t>7.63"X9"</t>
  </si>
  <si>
    <t>2 Ply Facial Tissue</t>
  </si>
  <si>
    <t>N/A</t>
  </si>
  <si>
    <t>5"</t>
  </si>
  <si>
    <t>Economy Unbreakable Comb</t>
  </si>
  <si>
    <t>1/2 narrow combs-1/2 wide combs</t>
  </si>
  <si>
    <t>Lotions &amp; Creams</t>
  </si>
  <si>
    <t>Provon</t>
  </si>
  <si>
    <t>4231-24</t>
  </si>
  <si>
    <t>4 oz.</t>
  </si>
  <si>
    <t>4232-12</t>
  </si>
  <si>
    <t>1 Gal.</t>
  </si>
  <si>
    <t>4236-04</t>
  </si>
  <si>
    <t>Oral Care</t>
  </si>
  <si>
    <t>.85 oz.</t>
  </si>
  <si>
    <t>Toothpaste - Cavity protection</t>
  </si>
  <si>
    <t>2.7 oz.</t>
  </si>
  <si>
    <t>Toothbrush - Med. Stiffness</t>
  </si>
  <si>
    <t>Adult</t>
  </si>
  <si>
    <t>Toothbrush - Soft Stiffness</t>
  </si>
  <si>
    <t>Child</t>
  </si>
  <si>
    <t>Antibacterial</t>
  </si>
  <si>
    <t>4oz.</t>
  </si>
  <si>
    <t>Alcohol-Free Mint Mouthwash</t>
  </si>
  <si>
    <t>Toothette Swabs w/Mint Dentifrice</t>
  </si>
  <si>
    <t>Sage Products</t>
  </si>
  <si>
    <t>Efferdent Denture Cleaner</t>
  </si>
  <si>
    <t>PFIZER</t>
  </si>
  <si>
    <t>Tablets</t>
  </si>
  <si>
    <t>Efferdent Denture Adhesive Cream</t>
  </si>
  <si>
    <t>2.5 oz.</t>
  </si>
  <si>
    <t>Powders</t>
  </si>
  <si>
    <t>Baby Powder</t>
  </si>
  <si>
    <t>Donovan Industries</t>
  </si>
  <si>
    <t>BP35</t>
  </si>
  <si>
    <t>Baby Powder w/Cornstarch</t>
  </si>
  <si>
    <t>BP35C</t>
  </si>
  <si>
    <t>3.5 oz.</t>
  </si>
  <si>
    <t>Shaving Products</t>
  </si>
  <si>
    <t>Razor Personna Twin Blade</t>
  </si>
  <si>
    <t>American safety Razor</t>
  </si>
  <si>
    <t>75-0022</t>
  </si>
  <si>
    <t>Stnd. Wt.</t>
  </si>
  <si>
    <t>Shave Cream w/Aloe</t>
  </si>
  <si>
    <t>11 oz.</t>
  </si>
  <si>
    <t>Sterile Tongue Blades</t>
  </si>
  <si>
    <t>GS Select</t>
  </si>
  <si>
    <t>22-9598</t>
  </si>
  <si>
    <t>Stnd. Size</t>
  </si>
  <si>
    <t>INFECTION CONTROL</t>
  </si>
  <si>
    <t>Hand Disinfectants</t>
  </si>
  <si>
    <t>2118-08</t>
  </si>
  <si>
    <t>1000 ml.</t>
  </si>
  <si>
    <t>Provon Lotion Soap - Antimicrobial</t>
  </si>
  <si>
    <t>4216-04</t>
  </si>
  <si>
    <t>Pour Gallon</t>
  </si>
  <si>
    <t>4022-12</t>
  </si>
  <si>
    <t>Dispenser</t>
  </si>
  <si>
    <t>Hand Disinfectant - Dispenser</t>
  </si>
  <si>
    <t>Hand Sanitizers</t>
  </si>
  <si>
    <t>Prevcare Antimicrobial Hand Gel</t>
  </si>
  <si>
    <t>8 oz.</t>
  </si>
  <si>
    <t>32 oz.</t>
  </si>
  <si>
    <t>Personal Protection</t>
  </si>
  <si>
    <t>Surgical Masks</t>
  </si>
  <si>
    <t>3M Health Care</t>
  </si>
  <si>
    <t>1800+</t>
  </si>
  <si>
    <t>One Size</t>
  </si>
  <si>
    <t>Surgical Masks w/respirator</t>
  </si>
  <si>
    <t>Bouffant Cap - Blue</t>
  </si>
  <si>
    <t>24"</t>
  </si>
  <si>
    <t>Isolation Gown - Fluid Impervious</t>
  </si>
  <si>
    <t>Shoe Covers - Uni-size</t>
  </si>
  <si>
    <t>Uni-Size</t>
  </si>
  <si>
    <t>FIRST AID KITS</t>
  </si>
  <si>
    <t>Min. 200 Items</t>
  </si>
  <si>
    <t>Min. 500 Items</t>
  </si>
  <si>
    <t>Min. 150 Items</t>
  </si>
  <si>
    <t>Min. 25 Items</t>
  </si>
  <si>
    <t>BABY CARE PRODUCTS</t>
  </si>
  <si>
    <t>Rash Cream</t>
  </si>
  <si>
    <t>Aplicare</t>
  </si>
  <si>
    <t>82-7234</t>
  </si>
  <si>
    <t>Hand &amp; Body</t>
  </si>
  <si>
    <t>Baby Lotion - Pink</t>
  </si>
  <si>
    <t>82-7904</t>
  </si>
  <si>
    <t>EYE CARE</t>
  </si>
  <si>
    <t>Eye Wash</t>
  </si>
  <si>
    <t>Vision Care</t>
  </si>
  <si>
    <t>Saline Solution</t>
  </si>
  <si>
    <t>Patch</t>
  </si>
  <si>
    <t>2-3"</t>
  </si>
  <si>
    <t>OVER THE COUNTER MEDICATIONS</t>
  </si>
  <si>
    <t xml:space="preserve">Alcohol - Bottle </t>
  </si>
  <si>
    <t>Alcohol Prep Pads</t>
  </si>
  <si>
    <t>EKG/CATH./CRUTCHES/MISC.</t>
  </si>
  <si>
    <t>Adult EKG Electrode</t>
  </si>
  <si>
    <t>#ES82650</t>
  </si>
  <si>
    <t>Foley 20FR 5 CC</t>
  </si>
  <si>
    <t>#1621</t>
  </si>
  <si>
    <t>Foley</t>
  </si>
  <si>
    <t>#3050</t>
  </si>
  <si>
    <t>Cervical Collar</t>
  </si>
  <si>
    <t>#0702-05</t>
  </si>
  <si>
    <t>Crutches - Adult</t>
  </si>
  <si>
    <t>#4860CA</t>
  </si>
  <si>
    <t>Egg Crate Mattress</t>
  </si>
  <si>
    <t>Hosptl. Bed</t>
  </si>
  <si>
    <t>Exam Table Paper - 20"</t>
  </si>
  <si>
    <t>20"</t>
  </si>
  <si>
    <t>Ear Probe Covers</t>
  </si>
  <si>
    <t>Genius</t>
  </si>
  <si>
    <t>#8884-810055</t>
  </si>
  <si>
    <t>Catheter</t>
  </si>
  <si>
    <t>22 Ga Catheter</t>
  </si>
  <si>
    <t>22Ga X 3/4"</t>
  </si>
  <si>
    <t>#383323</t>
  </si>
  <si>
    <t>Needle</t>
  </si>
  <si>
    <t>18 Ga X 1"</t>
  </si>
  <si>
    <t>Intima</t>
  </si>
  <si>
    <t>#20503040</t>
  </si>
  <si>
    <t>Slippers, Adult</t>
  </si>
  <si>
    <t>#9514</t>
  </si>
  <si>
    <t>Adult Larg.</t>
  </si>
  <si>
    <t>Splint, Ankle Landing Gear</t>
  </si>
  <si>
    <t>#1740-00</t>
  </si>
  <si>
    <t>Suture Removal Tray</t>
  </si>
  <si>
    <t>#266000</t>
  </si>
  <si>
    <t>Syringe 3cc Luer Lock</t>
  </si>
  <si>
    <t>#513934</t>
  </si>
  <si>
    <t>I.</t>
  </si>
  <si>
    <t>II.</t>
  </si>
  <si>
    <t>III.</t>
  </si>
  <si>
    <t>IV</t>
  </si>
  <si>
    <t>V.</t>
  </si>
  <si>
    <t>VI.</t>
  </si>
  <si>
    <t>VIII</t>
  </si>
  <si>
    <t>I</t>
  </si>
  <si>
    <t>II</t>
  </si>
  <si>
    <t>III</t>
  </si>
  <si>
    <t>V</t>
  </si>
  <si>
    <t>VI</t>
  </si>
  <si>
    <t>VII</t>
  </si>
  <si>
    <t>VENDORS SHOULD COMPLETE ALL COLUMNS</t>
  </si>
  <si>
    <t>Tongue Blades</t>
  </si>
  <si>
    <t>___________</t>
  </si>
  <si>
    <t>__________</t>
  </si>
  <si>
    <t>Discounted Unit Price</t>
  </si>
  <si>
    <t>Manufacturer</t>
  </si>
  <si>
    <t>Misc.</t>
  </si>
  <si>
    <t>Catheter I.V. 22 Ga X 1"</t>
  </si>
  <si>
    <t>Pricing Page Eligible Item Description</t>
  </si>
  <si>
    <t xml:space="preserve">Product Category </t>
  </si>
  <si>
    <t>Infection Control</t>
  </si>
  <si>
    <t>Basic First Aid Kit - Commercial</t>
  </si>
  <si>
    <t>Advanced First Aid Kit - Commercial</t>
  </si>
  <si>
    <t>Basic First Aid Kit - Car, Home, Office</t>
  </si>
  <si>
    <t>Mini First Aid Kit - Individual Use - Possible Re-Sale</t>
  </si>
  <si>
    <t>First Aid Kits</t>
  </si>
  <si>
    <t>Estimated Unit Qty</t>
  </si>
  <si>
    <t>1 oz.</t>
  </si>
  <si>
    <t>Unit (For Calculation Purposes)</t>
  </si>
  <si>
    <t>1 - Dressing</t>
  </si>
  <si>
    <t>1 - Bandage</t>
  </si>
  <si>
    <t>1 - Hydrocolloids</t>
  </si>
  <si>
    <t>1 - Strip</t>
  </si>
  <si>
    <t>1 - item</t>
  </si>
  <si>
    <t>1 - pad</t>
  </si>
  <si>
    <t>1 - Sponge</t>
  </si>
  <si>
    <t>1 - pair</t>
  </si>
  <si>
    <t xml:space="preserve">1 - pair </t>
  </si>
  <si>
    <t>1 - tissue</t>
  </si>
  <si>
    <t>1 - comb</t>
  </si>
  <si>
    <t>.85 oz</t>
  </si>
  <si>
    <t>1 - toothbrush</t>
  </si>
  <si>
    <t>1 item</t>
  </si>
  <si>
    <t>1 - tablet</t>
  </si>
  <si>
    <t>1 - razor</t>
  </si>
  <si>
    <t>1 - blade</t>
  </si>
  <si>
    <t>1 - gallon</t>
  </si>
  <si>
    <t>1 ml.</t>
  </si>
  <si>
    <t>1 - mask</t>
  </si>
  <si>
    <t>1 - cap</t>
  </si>
  <si>
    <t>1 - gown</t>
  </si>
  <si>
    <t>1 - kit</t>
  </si>
  <si>
    <t>1 - patch</t>
  </si>
  <si>
    <t>1 - electrode</t>
  </si>
  <si>
    <t>1 - Catheter</t>
  </si>
  <si>
    <t>1 - Collar</t>
  </si>
  <si>
    <t>1 - Pair</t>
  </si>
  <si>
    <t>1 - mattress</t>
  </si>
  <si>
    <t>1 - table</t>
  </si>
  <si>
    <t>1 - cover</t>
  </si>
  <si>
    <t>1 - needle</t>
  </si>
  <si>
    <t>1 - splint</t>
  </si>
  <si>
    <t>1 - tray</t>
  </si>
  <si>
    <t>Catalogue Price</t>
  </si>
  <si>
    <t>Bid Total Calculation</t>
  </si>
  <si>
    <t>Discount Percentage</t>
  </si>
  <si>
    <t xml:space="preserve">Unit Price </t>
  </si>
  <si>
    <t>Discounted Unit Price Calculation</t>
  </si>
  <si>
    <t>Catalogue Pkg. Qty</t>
  </si>
  <si>
    <t>Total Bid Cost</t>
  </si>
  <si>
    <t>DISCOUNT PERCENTAGE</t>
  </si>
  <si>
    <t>Item Total Cost</t>
  </si>
  <si>
    <t xml:space="preserve">MISCELLANEOUS DISCOUNT </t>
  </si>
  <si>
    <t>IX</t>
  </si>
  <si>
    <t>_________</t>
  </si>
  <si>
    <t>List of Discount Percentages:</t>
  </si>
  <si>
    <t>All references to brand names are for illustration purposes only and vendors may bid the brand listed or an equal product.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</si>
</sst>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2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 wrapText="1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left" vertical="center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0" fillId="36" borderId="30" xfId="0" applyFont="1" applyFill="1" applyBorder="1" applyAlignment="1" applyProtection="1">
      <alignment vertical="center" wrapText="1"/>
      <protection/>
    </xf>
    <xf numFmtId="0" fontId="0" fillId="36" borderId="31" xfId="0" applyFont="1" applyFill="1" applyBorder="1" applyAlignment="1" applyProtection="1">
      <alignment vertical="center"/>
      <protection/>
    </xf>
    <xf numFmtId="0" fontId="0" fillId="36" borderId="32" xfId="0" applyFont="1" applyFill="1" applyBorder="1" applyAlignment="1" applyProtection="1" quotePrefix="1">
      <alignment horizontal="center" vertical="center"/>
      <protection/>
    </xf>
    <xf numFmtId="0" fontId="0" fillId="36" borderId="0" xfId="0" applyFont="1" applyFill="1" applyBorder="1" applyAlignment="1" applyProtection="1" quotePrefix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0" fillId="36" borderId="19" xfId="0" applyFont="1" applyFill="1" applyBorder="1" applyAlignment="1" applyProtection="1" quotePrefix="1">
      <alignment horizontal="center" vertical="center"/>
      <protection/>
    </xf>
    <xf numFmtId="0" fontId="0" fillId="36" borderId="19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3" fillId="36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vertical="center" wrapText="1"/>
      <protection/>
    </xf>
    <xf numFmtId="0" fontId="0" fillId="36" borderId="35" xfId="0" applyFont="1" applyFill="1" applyBorder="1" applyAlignment="1" applyProtection="1">
      <alignment vertical="center"/>
      <protection/>
    </xf>
    <xf numFmtId="0" fontId="0" fillId="36" borderId="36" xfId="0" applyFont="1" applyFill="1" applyBorder="1" applyAlignment="1" applyProtection="1">
      <alignment vertical="center"/>
      <protection/>
    </xf>
    <xf numFmtId="0" fontId="0" fillId="36" borderId="3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0" xfId="44" applyNumberFormat="1" applyFont="1" applyBorder="1" applyAlignment="1" applyProtection="1">
      <alignment/>
      <protection/>
    </xf>
    <xf numFmtId="9" fontId="0" fillId="0" borderId="0" xfId="59" applyFont="1" applyBorder="1" applyAlignment="1" applyProtection="1">
      <alignment/>
      <protection/>
    </xf>
    <xf numFmtId="164" fontId="0" fillId="0" borderId="0" xfId="44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0" fillId="0" borderId="0" xfId="42" applyNumberFormat="1" applyFon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2" fontId="3" fillId="0" borderId="0" xfId="42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3" fillId="0" borderId="0" xfId="44" applyNumberFormat="1" applyFont="1" applyBorder="1" applyAlignment="1" applyProtection="1">
      <alignment/>
      <protection/>
    </xf>
    <xf numFmtId="9" fontId="3" fillId="0" borderId="0" xfId="59" applyFont="1" applyBorder="1" applyAlignment="1" applyProtection="1">
      <alignment/>
      <protection/>
    </xf>
    <xf numFmtId="164" fontId="3" fillId="0" borderId="0" xfId="44" applyNumberFormat="1" applyFont="1" applyBorder="1" applyAlignment="1" applyProtection="1">
      <alignment horizontal="center"/>
      <protection/>
    </xf>
    <xf numFmtId="164" fontId="2" fillId="0" borderId="10" xfId="44" applyNumberFormat="1" applyFont="1" applyFill="1" applyBorder="1" applyAlignment="1" applyProtection="1">
      <alignment/>
      <protection/>
    </xf>
    <xf numFmtId="164" fontId="3" fillId="0" borderId="10" xfId="44" applyNumberFormat="1" applyFont="1" applyBorder="1" applyAlignment="1" applyProtection="1">
      <alignment horizontal="center" vertical="center"/>
      <protection/>
    </xf>
    <xf numFmtId="164" fontId="3" fillId="0" borderId="11" xfId="44" applyNumberFormat="1" applyFont="1" applyBorder="1" applyAlignment="1" applyProtection="1">
      <alignment horizontal="center" vertical="center"/>
      <protection/>
    </xf>
    <xf numFmtId="164" fontId="3" fillId="33" borderId="25" xfId="44" applyNumberFormat="1" applyFont="1" applyFill="1" applyBorder="1" applyAlignment="1" applyProtection="1">
      <alignment horizontal="center" vertical="center"/>
      <protection/>
    </xf>
    <xf numFmtId="164" fontId="3" fillId="0" borderId="30" xfId="44" applyNumberFormat="1" applyFont="1" applyBorder="1" applyAlignment="1" applyProtection="1">
      <alignment horizontal="center" vertical="center"/>
      <protection/>
    </xf>
    <xf numFmtId="164" fontId="3" fillId="0" borderId="35" xfId="44" applyNumberFormat="1" applyFont="1" applyBorder="1" applyAlignment="1" applyProtection="1">
      <alignment horizontal="center" vertical="center"/>
      <protection/>
    </xf>
    <xf numFmtId="164" fontId="3" fillId="0" borderId="10" xfId="44" applyNumberFormat="1" applyFont="1" applyBorder="1" applyAlignment="1" applyProtection="1">
      <alignment/>
      <protection/>
    </xf>
    <xf numFmtId="164" fontId="3" fillId="0" borderId="19" xfId="44" applyNumberFormat="1" applyFont="1" applyBorder="1" applyAlignment="1" applyProtection="1">
      <alignment horizontal="center" vertical="center"/>
      <protection/>
    </xf>
    <xf numFmtId="164" fontId="3" fillId="0" borderId="23" xfId="44" applyNumberFormat="1" applyFont="1" applyBorder="1" applyAlignment="1" applyProtection="1">
      <alignment horizontal="center" vertical="center"/>
      <protection/>
    </xf>
    <xf numFmtId="164" fontId="3" fillId="33" borderId="27" xfId="44" applyNumberFormat="1" applyFont="1" applyFill="1" applyBorder="1" applyAlignment="1" applyProtection="1">
      <alignment horizontal="center" vertical="center"/>
      <protection/>
    </xf>
    <xf numFmtId="164" fontId="3" fillId="0" borderId="32" xfId="44" applyNumberFormat="1" applyFont="1" applyBorder="1" applyAlignment="1" applyProtection="1">
      <alignment horizontal="center" vertical="center"/>
      <protection/>
    </xf>
    <xf numFmtId="164" fontId="3" fillId="0" borderId="37" xfId="44" applyNumberFormat="1" applyFont="1" applyBorder="1" applyAlignment="1" applyProtection="1">
      <alignment horizontal="center" vertical="center"/>
      <protection/>
    </xf>
    <xf numFmtId="164" fontId="3" fillId="0" borderId="10" xfId="44" applyNumberFormat="1" applyFont="1" applyBorder="1" applyAlignment="1" applyProtection="1">
      <alignment horizontal="center"/>
      <protection/>
    </xf>
    <xf numFmtId="2" fontId="2" fillId="0" borderId="10" xfId="42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2" fontId="3" fillId="33" borderId="11" xfId="42" applyNumberFormat="1" applyFont="1" applyFill="1" applyBorder="1" applyAlignment="1" applyProtection="1">
      <alignment horizontal="center"/>
      <protection/>
    </xf>
    <xf numFmtId="164" fontId="3" fillId="33" borderId="11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43" fontId="0" fillId="0" borderId="38" xfId="42" applyFont="1" applyBorder="1" applyAlignment="1" applyProtection="1">
      <alignment vertical="center" wrapText="1"/>
      <protection/>
    </xf>
    <xf numFmtId="164" fontId="0" fillId="0" borderId="10" xfId="0" applyNumberFormat="1" applyFont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 applyProtection="1">
      <alignment horizontal="center" vertical="center"/>
      <protection/>
    </xf>
    <xf numFmtId="43" fontId="0" fillId="0" borderId="38" xfId="42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3" fontId="0" fillId="0" borderId="39" xfId="42" applyFont="1" applyBorder="1" applyAlignment="1" applyProtection="1">
      <alignment vertical="center"/>
      <protection/>
    </xf>
    <xf numFmtId="164" fontId="0" fillId="0" borderId="11" xfId="0" applyNumberFormat="1" applyFont="1" applyBorder="1" applyAlignment="1" applyProtection="1">
      <alignment horizontal="center" vertical="center"/>
      <protection/>
    </xf>
    <xf numFmtId="164" fontId="3" fillId="0" borderId="23" xfId="0" applyNumberFormat="1" applyFont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/>
    </xf>
    <xf numFmtId="43" fontId="0" fillId="33" borderId="41" xfId="42" applyFont="1" applyFill="1" applyBorder="1" applyAlignment="1" applyProtection="1">
      <alignment vertical="center"/>
      <protection/>
    </xf>
    <xf numFmtId="164" fontId="0" fillId="33" borderId="25" xfId="0" applyNumberFormat="1" applyFont="1" applyFill="1" applyBorder="1" applyAlignment="1" applyProtection="1">
      <alignment horizontal="center" vertical="center"/>
      <protection/>
    </xf>
    <xf numFmtId="164" fontId="3" fillId="33" borderId="27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43" fontId="0" fillId="0" borderId="42" xfId="42" applyFont="1" applyBorder="1" applyAlignment="1" applyProtection="1">
      <alignment vertical="center"/>
      <protection/>
    </xf>
    <xf numFmtId="164" fontId="0" fillId="0" borderId="30" xfId="0" applyNumberFormat="1" applyFont="1" applyBorder="1" applyAlignment="1" applyProtection="1">
      <alignment horizontal="center" vertical="center"/>
      <protection/>
    </xf>
    <xf numFmtId="164" fontId="3" fillId="0" borderId="32" xfId="0" applyNumberFormat="1" applyFont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 wrapText="1"/>
      <protection/>
    </xf>
    <xf numFmtId="43" fontId="0" fillId="33" borderId="41" xfId="42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43" fontId="0" fillId="0" borderId="42" xfId="42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43" fontId="3" fillId="0" borderId="39" xfId="42" applyFont="1" applyBorder="1" applyAlignment="1" applyProtection="1">
      <alignment vertical="center"/>
      <protection/>
    </xf>
    <xf numFmtId="0" fontId="0" fillId="33" borderId="40" xfId="0" applyFont="1" applyFill="1" applyBorder="1" applyAlignment="1" applyProtection="1">
      <alignment vertical="center"/>
      <protection/>
    </xf>
    <xf numFmtId="0" fontId="0" fillId="36" borderId="18" xfId="0" applyFont="1" applyFill="1" applyBorder="1" applyAlignment="1" applyProtection="1">
      <alignment horizontal="center" vertical="center"/>
      <protection/>
    </xf>
    <xf numFmtId="43" fontId="0" fillId="36" borderId="42" xfId="42" applyFont="1" applyFill="1" applyBorder="1" applyAlignment="1" applyProtection="1">
      <alignment vertical="center"/>
      <protection/>
    </xf>
    <xf numFmtId="0" fontId="0" fillId="36" borderId="20" xfId="0" applyFont="1" applyFill="1" applyBorder="1" applyAlignment="1" applyProtection="1">
      <alignment horizontal="center" vertical="center"/>
      <protection/>
    </xf>
    <xf numFmtId="43" fontId="0" fillId="36" borderId="38" xfId="42" applyFont="1" applyFill="1" applyBorder="1" applyAlignment="1" applyProtection="1">
      <alignment vertical="center"/>
      <protection/>
    </xf>
    <xf numFmtId="0" fontId="0" fillId="36" borderId="34" xfId="0" applyFont="1" applyFill="1" applyBorder="1" applyAlignment="1" applyProtection="1">
      <alignment horizontal="center" vertical="center"/>
      <protection/>
    </xf>
    <xf numFmtId="43" fontId="0" fillId="36" borderId="43" xfId="42" applyFont="1" applyFill="1" applyBorder="1" applyAlignment="1" applyProtection="1">
      <alignment vertical="center"/>
      <protection/>
    </xf>
    <xf numFmtId="164" fontId="0" fillId="0" borderId="35" xfId="0" applyNumberFormat="1" applyFont="1" applyBorder="1" applyAlignment="1" applyProtection="1">
      <alignment horizontal="center" vertical="center"/>
      <protection/>
    </xf>
    <xf numFmtId="164" fontId="3" fillId="0" borderId="37" xfId="0" applyNumberFormat="1" applyFont="1" applyBorder="1" applyAlignment="1" applyProtection="1">
      <alignment horizontal="center" vertical="center"/>
      <protection/>
    </xf>
    <xf numFmtId="43" fontId="0" fillId="36" borderId="0" xfId="42" applyFont="1" applyFill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43" fontId="8" fillId="36" borderId="0" xfId="42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2" fontId="3" fillId="0" borderId="10" xfId="42" applyNumberFormat="1" applyFont="1" applyBorder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/>
      <protection/>
    </xf>
    <xf numFmtId="9" fontId="3" fillId="0" borderId="10" xfId="59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5" fillId="35" borderId="44" xfId="0" applyFont="1" applyFill="1" applyBorder="1" applyAlignment="1" applyProtection="1">
      <alignment horizontal="left" vertical="center"/>
      <protection/>
    </xf>
    <xf numFmtId="0" fontId="2" fillId="34" borderId="45" xfId="0" applyFont="1" applyFill="1" applyBorder="1" applyAlignment="1" applyProtection="1">
      <alignment horizontal="center" wrapText="1"/>
      <protection/>
    </xf>
    <xf numFmtId="0" fontId="2" fillId="34" borderId="46" xfId="0" applyFont="1" applyFill="1" applyBorder="1" applyAlignment="1" applyProtection="1">
      <alignment horizontal="center"/>
      <protection/>
    </xf>
    <xf numFmtId="0" fontId="2" fillId="34" borderId="47" xfId="0" applyFont="1" applyFill="1" applyBorder="1" applyAlignment="1" applyProtection="1">
      <alignment horizontal="center"/>
      <protection/>
    </xf>
    <xf numFmtId="0" fontId="2" fillId="34" borderId="48" xfId="0" applyFont="1" applyFill="1" applyBorder="1" applyAlignment="1" applyProtection="1">
      <alignment horizontal="center"/>
      <protection/>
    </xf>
    <xf numFmtId="0" fontId="2" fillId="34" borderId="49" xfId="0" applyFont="1" applyFill="1" applyBorder="1" applyAlignment="1" applyProtection="1">
      <alignment horizontal="center"/>
      <protection/>
    </xf>
    <xf numFmtId="164" fontId="2" fillId="34" borderId="46" xfId="44" applyNumberFormat="1" applyFont="1" applyFill="1" applyBorder="1" applyAlignment="1" applyProtection="1">
      <alignment horizontal="center" wrapText="1"/>
      <protection/>
    </xf>
    <xf numFmtId="164" fontId="2" fillId="34" borderId="48" xfId="44" applyNumberFormat="1" applyFont="1" applyFill="1" applyBorder="1" applyAlignment="1" applyProtection="1">
      <alignment horizontal="center" wrapText="1"/>
      <protection/>
    </xf>
    <xf numFmtId="0" fontId="2" fillId="34" borderId="50" xfId="0" applyFont="1" applyFill="1" applyBorder="1" applyAlignment="1" applyProtection="1">
      <alignment horizontal="center"/>
      <protection/>
    </xf>
    <xf numFmtId="0" fontId="2" fillId="34" borderId="45" xfId="0" applyFont="1" applyFill="1" applyBorder="1" applyAlignment="1" applyProtection="1">
      <alignment horizontal="center"/>
      <protection/>
    </xf>
    <xf numFmtId="2" fontId="2" fillId="34" borderId="51" xfId="42" applyNumberFormat="1" applyFont="1" applyFill="1" applyBorder="1" applyAlignment="1" applyProtection="1">
      <alignment horizontal="center" wrapText="1"/>
      <protection/>
    </xf>
    <xf numFmtId="164" fontId="2" fillId="34" borderId="46" xfId="0" applyNumberFormat="1" applyFont="1" applyFill="1" applyBorder="1" applyAlignment="1" applyProtection="1">
      <alignment horizontal="center" wrapText="1"/>
      <protection/>
    </xf>
    <xf numFmtId="164" fontId="2" fillId="34" borderId="48" xfId="0" applyNumberFormat="1" applyFont="1" applyFill="1" applyBorder="1" applyAlignment="1" applyProtection="1">
      <alignment horizontal="center" wrapText="1"/>
      <protection/>
    </xf>
    <xf numFmtId="0" fontId="0" fillId="35" borderId="34" xfId="0" applyFont="1" applyFill="1" applyBorder="1" applyAlignment="1" applyProtection="1">
      <alignment vertical="center" wrapText="1"/>
      <protection/>
    </xf>
    <xf numFmtId="0" fontId="0" fillId="35" borderId="35" xfId="0" applyFont="1" applyFill="1" applyBorder="1" applyAlignment="1" applyProtection="1">
      <alignment vertical="center"/>
      <protection/>
    </xf>
    <xf numFmtId="0" fontId="0" fillId="35" borderId="36" xfId="0" applyFont="1" applyFill="1" applyBorder="1" applyAlignment="1" applyProtection="1">
      <alignment vertical="center"/>
      <protection/>
    </xf>
    <xf numFmtId="0" fontId="0" fillId="35" borderId="37" xfId="0" applyFont="1" applyFill="1" applyBorder="1" applyAlignment="1" applyProtection="1">
      <alignment vertical="center"/>
      <protection/>
    </xf>
    <xf numFmtId="0" fontId="0" fillId="35" borderId="52" xfId="0" applyFont="1" applyFill="1" applyBorder="1" applyAlignment="1" applyProtection="1">
      <alignment vertical="center"/>
      <protection/>
    </xf>
    <xf numFmtId="164" fontId="3" fillId="35" borderId="34" xfId="0" applyNumberFormat="1" applyFont="1" applyFill="1" applyBorder="1" applyAlignment="1" applyProtection="1">
      <alignment/>
      <protection/>
    </xf>
    <xf numFmtId="0" fontId="3" fillId="35" borderId="43" xfId="0" applyFont="1" applyFill="1" applyBorder="1" applyAlignment="1" applyProtection="1">
      <alignment/>
      <protection/>
    </xf>
    <xf numFmtId="164" fontId="3" fillId="35" borderId="35" xfId="44" applyNumberFormat="1" applyFont="1" applyFill="1" applyBorder="1" applyAlignment="1" applyProtection="1">
      <alignment/>
      <protection/>
    </xf>
    <xf numFmtId="9" fontId="3" fillId="35" borderId="35" xfId="59" applyFont="1" applyFill="1" applyBorder="1" applyAlignment="1" applyProtection="1">
      <alignment/>
      <protection/>
    </xf>
    <xf numFmtId="164" fontId="3" fillId="35" borderId="37" xfId="44" applyNumberFormat="1" applyFont="1" applyFill="1" applyBorder="1" applyAlignment="1" applyProtection="1">
      <alignment horizontal="center"/>
      <protection/>
    </xf>
    <xf numFmtId="0" fontId="3" fillId="35" borderId="53" xfId="0" applyFont="1" applyFill="1" applyBorder="1" applyAlignment="1" applyProtection="1">
      <alignment/>
      <protection/>
    </xf>
    <xf numFmtId="0" fontId="0" fillId="35" borderId="34" xfId="0" applyFont="1" applyFill="1" applyBorder="1" applyAlignment="1" applyProtection="1">
      <alignment vertical="center"/>
      <protection/>
    </xf>
    <xf numFmtId="2" fontId="0" fillId="35" borderId="43" xfId="42" applyNumberFormat="1" applyFont="1" applyFill="1" applyBorder="1" applyAlignment="1" applyProtection="1">
      <alignment horizontal="center" vertical="center" wrapText="1"/>
      <protection/>
    </xf>
    <xf numFmtId="164" fontId="0" fillId="35" borderId="35" xfId="0" applyNumberFormat="1" applyFont="1" applyFill="1" applyBorder="1" applyAlignment="1" applyProtection="1">
      <alignment horizontal="center"/>
      <protection/>
    </xf>
    <xf numFmtId="164" fontId="3" fillId="35" borderId="37" xfId="0" applyNumberFormat="1" applyFont="1" applyFill="1" applyBorder="1" applyAlignment="1" applyProtection="1">
      <alignment horizontal="center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164" fontId="2" fillId="0" borderId="54" xfId="44" applyNumberFormat="1" applyFont="1" applyBorder="1" applyAlignment="1" applyProtection="1">
      <alignment horizontal="center" vertical="center" wrapText="1"/>
      <protection/>
    </xf>
    <xf numFmtId="9" fontId="2" fillId="0" borderId="54" xfId="59" applyFont="1" applyBorder="1" applyAlignment="1" applyProtection="1">
      <alignment horizontal="center" vertical="center" wrapText="1"/>
      <protection/>
    </xf>
    <xf numFmtId="164" fontId="2" fillId="0" borderId="56" xfId="44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2" fontId="2" fillId="0" borderId="57" xfId="42" applyNumberFormat="1" applyFont="1" applyBorder="1" applyAlignment="1" applyProtection="1">
      <alignment horizontal="center" vertical="center" wrapText="1"/>
      <protection/>
    </xf>
    <xf numFmtId="164" fontId="2" fillId="0" borderId="54" xfId="0" applyNumberFormat="1" applyFont="1" applyBorder="1" applyAlignment="1" applyProtection="1">
      <alignment horizontal="center" vertical="center" wrapText="1"/>
      <protection/>
    </xf>
    <xf numFmtId="164" fontId="2" fillId="0" borderId="56" xfId="0" applyNumberFormat="1" applyFont="1" applyBorder="1" applyAlignment="1" applyProtection="1">
      <alignment horizontal="center" vertical="center" wrapText="1"/>
      <protection/>
    </xf>
    <xf numFmtId="164" fontId="3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164" fontId="3" fillId="4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164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164" fontId="2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164" fontId="2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42" xfId="0" applyFont="1" applyFill="1" applyBorder="1" applyAlignment="1" applyProtection="1">
      <alignment horizontal="center" vertical="center"/>
      <protection locked="0"/>
    </xf>
    <xf numFmtId="164" fontId="2" fillId="4" borderId="20" xfId="0" applyNumberFormat="1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164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4" borderId="43" xfId="0" applyFont="1" applyFill="1" applyBorder="1" applyAlignment="1" applyProtection="1">
      <alignment horizontal="center" vertical="center"/>
      <protection locked="0"/>
    </xf>
    <xf numFmtId="9" fontId="3" fillId="4" borderId="30" xfId="59" applyFont="1" applyFill="1" applyBorder="1" applyAlignment="1" applyProtection="1">
      <alignment horizontal="center" vertical="center"/>
      <protection locked="0"/>
    </xf>
    <xf numFmtId="9" fontId="3" fillId="4" borderId="10" xfId="59" applyFont="1" applyFill="1" applyBorder="1" applyAlignment="1" applyProtection="1">
      <alignment horizontal="center" vertical="center"/>
      <protection locked="0"/>
    </xf>
    <xf numFmtId="9" fontId="3" fillId="4" borderId="11" xfId="59" applyFont="1" applyFill="1" applyBorder="1" applyAlignment="1" applyProtection="1">
      <alignment horizontal="center" vertical="center"/>
      <protection locked="0"/>
    </xf>
    <xf numFmtId="9" fontId="2" fillId="4" borderId="11" xfId="59" applyFont="1" applyFill="1" applyBorder="1" applyAlignment="1" applyProtection="1">
      <alignment horizontal="center" vertical="center"/>
      <protection locked="0"/>
    </xf>
    <xf numFmtId="9" fontId="2" fillId="4" borderId="30" xfId="59" applyFont="1" applyFill="1" applyBorder="1" applyAlignment="1" applyProtection="1">
      <alignment horizontal="center" vertical="center"/>
      <protection locked="0"/>
    </xf>
    <xf numFmtId="9" fontId="2" fillId="4" borderId="10" xfId="59" applyFont="1" applyFill="1" applyBorder="1" applyAlignment="1" applyProtection="1">
      <alignment horizontal="center" vertical="center"/>
      <protection locked="0"/>
    </xf>
    <xf numFmtId="9" fontId="2" fillId="4" borderId="35" xfId="59" applyFont="1" applyFill="1" applyBorder="1" applyAlignment="1" applyProtection="1">
      <alignment horizontal="center" vertical="center"/>
      <protection locked="0"/>
    </xf>
    <xf numFmtId="164" fontId="9" fillId="0" borderId="24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9" fontId="2" fillId="0" borderId="10" xfId="59" applyFont="1" applyFill="1" applyBorder="1" applyAlignment="1" applyProtection="1">
      <alignment/>
      <protection/>
    </xf>
    <xf numFmtId="164" fontId="2" fillId="0" borderId="10" xfId="44" applyNumberFormat="1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/>
      <protection/>
    </xf>
    <xf numFmtId="164" fontId="3" fillId="33" borderId="11" xfId="0" applyNumberFormat="1" applyFont="1" applyFill="1" applyBorder="1" applyAlignment="1" applyProtection="1">
      <alignment/>
      <protection/>
    </xf>
    <xf numFmtId="164" fontId="3" fillId="33" borderId="11" xfId="44" applyNumberFormat="1" applyFont="1" applyFill="1" applyBorder="1" applyAlignment="1" applyProtection="1">
      <alignment/>
      <protection/>
    </xf>
    <xf numFmtId="9" fontId="3" fillId="33" borderId="11" xfId="59" applyFont="1" applyFill="1" applyBorder="1" applyAlignment="1" applyProtection="1">
      <alignment/>
      <protection/>
    </xf>
    <xf numFmtId="164" fontId="3" fillId="33" borderId="11" xfId="44" applyNumberFormat="1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164" fontId="2" fillId="34" borderId="45" xfId="0" applyNumberFormat="1" applyFont="1" applyFill="1" applyBorder="1" applyAlignment="1" applyProtection="1">
      <alignment horizontal="center" wrapText="1"/>
      <protection/>
    </xf>
    <xf numFmtId="0" fontId="2" fillId="34" borderId="51" xfId="0" applyFont="1" applyFill="1" applyBorder="1" applyAlignment="1" applyProtection="1">
      <alignment horizontal="center" wrapText="1"/>
      <protection/>
    </xf>
    <xf numFmtId="9" fontId="2" fillId="34" borderId="46" xfId="59" applyFont="1" applyFill="1" applyBorder="1" applyAlignment="1" applyProtection="1">
      <alignment horizontal="center" wrapText="1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64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9" fontId="3" fillId="33" borderId="25" xfId="59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42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64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9" fontId="2" fillId="33" borderId="25" xfId="59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44" applyNumberFormat="1" applyFont="1" applyFill="1" applyBorder="1" applyAlignment="1" applyProtection="1">
      <alignment/>
      <protection/>
    </xf>
    <xf numFmtId="9" fontId="3" fillId="0" borderId="0" xfId="59" applyFont="1" applyFill="1" applyBorder="1" applyAlignment="1" applyProtection="1">
      <alignment/>
      <protection/>
    </xf>
    <xf numFmtId="164" fontId="3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42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164" fontId="2" fillId="0" borderId="0" xfId="44" applyNumberFormat="1" applyFont="1" applyFill="1" applyBorder="1" applyAlignment="1" applyProtection="1">
      <alignment/>
      <protection/>
    </xf>
    <xf numFmtId="9" fontId="2" fillId="0" borderId="0" xfId="59" applyFont="1" applyFill="1" applyBorder="1" applyAlignment="1" applyProtection="1">
      <alignment/>
      <protection/>
    </xf>
    <xf numFmtId="164" fontId="2" fillId="0" borderId="0" xfId="44" applyNumberFormat="1" applyFont="1" applyFill="1" applyBorder="1" applyAlignment="1" applyProtection="1">
      <alignment horizontal="center"/>
      <protection/>
    </xf>
    <xf numFmtId="2" fontId="2" fillId="0" borderId="0" xfId="42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9" fontId="2" fillId="0" borderId="0" xfId="59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42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44" applyNumberFormat="1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vertical="top"/>
      <protection/>
    </xf>
    <xf numFmtId="0" fontId="2" fillId="0" borderId="59" xfId="0" applyFont="1" applyBorder="1" applyAlignment="1" applyProtection="1">
      <alignment vertical="top"/>
      <protection/>
    </xf>
    <xf numFmtId="0" fontId="2" fillId="0" borderId="60" xfId="0" applyFont="1" applyBorder="1" applyAlignment="1" applyProtection="1">
      <alignment vertical="top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65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5" fillId="0" borderId="67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68" xfId="0" applyFont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 horizontal="center" vertical="center"/>
      <protection/>
    </xf>
    <xf numFmtId="43" fontId="8" fillId="36" borderId="44" xfId="42" applyFont="1" applyFill="1" applyBorder="1" applyAlignment="1" applyProtection="1">
      <alignment horizontal="center" vertical="center"/>
      <protection/>
    </xf>
    <xf numFmtId="43" fontId="8" fillId="36" borderId="62" xfId="42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left" vertical="center" wrapText="1"/>
      <protection/>
    </xf>
    <xf numFmtId="0" fontId="2" fillId="0" borderId="62" xfId="0" applyFont="1" applyFill="1" applyBorder="1" applyAlignment="1" applyProtection="1">
      <alignment horizontal="left" vertical="center" wrapText="1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145</xdr:row>
      <xdr:rowOff>142875</xdr:rowOff>
    </xdr:from>
    <xdr:to>
      <xdr:col>16</xdr:col>
      <xdr:colOff>0</xdr:colOff>
      <xdr:row>162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562100" y="52768500"/>
          <a:ext cx="13544550" cy="3057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NAME:_____________________________________________                                                          PHONE:____________________________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MANAGER:___________________________________________                                                      FAX:_______________________________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(Please print)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EMAIL:_____________________________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REPRESENTATIVE:_______________________________________________                                            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(Signature)                                                                                                               (Date)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REPRESENTATIVE:___________________________________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(Print)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90"/>
  <sheetViews>
    <sheetView tabSelected="1" zoomScale="70" zoomScaleNormal="70" workbookViewId="0" topLeftCell="A1">
      <selection activeCell="D141" sqref="D141:E141"/>
    </sheetView>
  </sheetViews>
  <sheetFormatPr defaultColWidth="9.140625" defaultRowHeight="12.75"/>
  <cols>
    <col min="1" max="1" width="11.57421875" style="286" customWidth="1"/>
    <col min="2" max="2" width="16.8515625" style="86" customWidth="1"/>
    <col min="3" max="3" width="24.140625" style="86" customWidth="1"/>
    <col min="4" max="4" width="17.421875" style="86" customWidth="1"/>
    <col min="5" max="5" width="19.421875" style="86" customWidth="1"/>
    <col min="6" max="6" width="13.140625" style="86" customWidth="1"/>
    <col min="7" max="7" width="3.8515625" style="86" customWidth="1"/>
    <col min="8" max="8" width="14.00390625" style="162" customWidth="1"/>
    <col min="9" max="9" width="12.8515625" style="86" customWidth="1"/>
    <col min="10" max="10" width="15.00390625" style="110" customWidth="1"/>
    <col min="11" max="11" width="15.00390625" style="173" customWidth="1"/>
    <col min="12" max="12" width="13.421875" style="116" customWidth="1"/>
    <col min="13" max="13" width="4.00390625" style="86" customWidth="1"/>
    <col min="14" max="14" width="16.8515625" style="86" customWidth="1"/>
    <col min="15" max="15" width="14.140625" style="161" customWidth="1"/>
    <col min="16" max="16" width="14.8515625" style="162" customWidth="1"/>
    <col min="17" max="17" width="22.57421875" style="163" customWidth="1"/>
    <col min="18" max="18" width="13.28125" style="174" customWidth="1"/>
    <col min="19" max="107" width="9.140625" style="174" customWidth="1"/>
    <col min="108" max="108" width="9.140625" style="251" customWidth="1"/>
    <col min="109" max="111" width="9.140625" style="252" customWidth="1"/>
    <col min="112" max="16384" width="9.140625" style="86" customWidth="1"/>
  </cols>
  <sheetData>
    <row r="1" spans="1:108" s="2" customFormat="1" ht="19.5" customHeight="1">
      <c r="A1" s="1"/>
      <c r="B1" s="2" t="s">
        <v>271</v>
      </c>
      <c r="H1" s="118"/>
      <c r="J1" s="104"/>
      <c r="K1" s="244"/>
      <c r="L1" s="245"/>
      <c r="M1" s="166"/>
      <c r="O1" s="117"/>
      <c r="P1" s="118"/>
      <c r="Q1" s="118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246"/>
    </row>
    <row r="2" spans="1:111" s="164" customFormat="1" ht="12.75" customHeight="1" thickBot="1">
      <c r="A2" s="3"/>
      <c r="B2" s="4"/>
      <c r="C2" s="4"/>
      <c r="D2" s="5"/>
      <c r="E2" s="5"/>
      <c r="F2" s="5"/>
      <c r="G2" s="5"/>
      <c r="H2" s="247"/>
      <c r="I2" s="5"/>
      <c r="J2" s="248"/>
      <c r="K2" s="249"/>
      <c r="L2" s="250"/>
      <c r="M2" s="167"/>
      <c r="N2" s="5"/>
      <c r="O2" s="119"/>
      <c r="P2" s="120"/>
      <c r="Q2" s="120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251"/>
      <c r="DE2" s="252"/>
      <c r="DF2" s="252"/>
      <c r="DG2" s="252"/>
    </row>
    <row r="3" spans="1:108" s="254" customFormat="1" ht="42" customHeight="1" thickBot="1">
      <c r="A3" s="6"/>
      <c r="B3" s="335" t="s">
        <v>279</v>
      </c>
      <c r="C3" s="336"/>
      <c r="D3" s="336"/>
      <c r="E3" s="336"/>
      <c r="F3" s="337"/>
      <c r="G3" s="7"/>
      <c r="H3" s="335" t="s">
        <v>328</v>
      </c>
      <c r="I3" s="336"/>
      <c r="J3" s="336"/>
      <c r="K3" s="336"/>
      <c r="L3" s="337"/>
      <c r="M3" s="85"/>
      <c r="N3" s="335" t="s">
        <v>325</v>
      </c>
      <c r="O3" s="336"/>
      <c r="P3" s="336"/>
      <c r="Q3" s="337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253"/>
    </row>
    <row r="4" spans="1:108" s="254" customFormat="1" ht="37.5" customHeight="1" thickBot="1">
      <c r="A4" s="6"/>
      <c r="B4" s="341" t="s">
        <v>337</v>
      </c>
      <c r="C4" s="342"/>
      <c r="D4" s="342"/>
      <c r="E4" s="342"/>
      <c r="F4" s="343"/>
      <c r="G4" s="7"/>
      <c r="H4" s="344"/>
      <c r="I4" s="345"/>
      <c r="J4" s="345"/>
      <c r="K4" s="345"/>
      <c r="L4" s="346"/>
      <c r="M4" s="85"/>
      <c r="N4" s="344"/>
      <c r="O4" s="345"/>
      <c r="P4" s="345"/>
      <c r="Q4" s="346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253"/>
    </row>
    <row r="5" spans="1:111" s="257" customFormat="1" ht="61.5" customHeight="1" thickBot="1">
      <c r="A5" s="8" t="s">
        <v>0</v>
      </c>
      <c r="B5" s="9" t="s">
        <v>280</v>
      </c>
      <c r="C5" s="206" t="s">
        <v>1</v>
      </c>
      <c r="D5" s="206" t="s">
        <v>276</v>
      </c>
      <c r="E5" s="207" t="s">
        <v>6</v>
      </c>
      <c r="F5" s="208" t="s">
        <v>2</v>
      </c>
      <c r="G5" s="209"/>
      <c r="H5" s="210" t="s">
        <v>324</v>
      </c>
      <c r="I5" s="211" t="s">
        <v>329</v>
      </c>
      <c r="J5" s="212" t="s">
        <v>327</v>
      </c>
      <c r="K5" s="213" t="s">
        <v>326</v>
      </c>
      <c r="L5" s="214" t="s">
        <v>275</v>
      </c>
      <c r="M5" s="209"/>
      <c r="N5" s="215" t="s">
        <v>289</v>
      </c>
      <c r="O5" s="216" t="s">
        <v>287</v>
      </c>
      <c r="P5" s="217" t="s">
        <v>275</v>
      </c>
      <c r="Q5" s="218" t="s">
        <v>332</v>
      </c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255"/>
      <c r="DE5" s="256"/>
      <c r="DF5" s="256"/>
      <c r="DG5" s="256"/>
    </row>
    <row r="6" spans="1:111" s="263" customFormat="1" ht="3.75" customHeight="1" thickBot="1">
      <c r="A6" s="10"/>
      <c r="B6" s="11"/>
      <c r="C6" s="179"/>
      <c r="D6" s="180"/>
      <c r="E6" s="181"/>
      <c r="F6" s="182"/>
      <c r="G6" s="183"/>
      <c r="H6" s="258"/>
      <c r="I6" s="259"/>
      <c r="J6" s="184"/>
      <c r="K6" s="260"/>
      <c r="L6" s="185"/>
      <c r="M6" s="186"/>
      <c r="N6" s="187"/>
      <c r="O6" s="188"/>
      <c r="P6" s="189"/>
      <c r="Q6" s="190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261"/>
      <c r="DE6" s="262"/>
      <c r="DF6" s="262"/>
      <c r="DG6" s="262"/>
    </row>
    <row r="7" spans="1:111" s="264" customFormat="1" ht="16.5" customHeight="1" thickBot="1">
      <c r="A7" s="12" t="s">
        <v>258</v>
      </c>
      <c r="B7" s="178" t="s">
        <v>7</v>
      </c>
      <c r="C7" s="191"/>
      <c r="D7" s="192"/>
      <c r="E7" s="193"/>
      <c r="F7" s="194"/>
      <c r="G7" s="195"/>
      <c r="H7" s="196"/>
      <c r="I7" s="197"/>
      <c r="J7" s="198"/>
      <c r="K7" s="199"/>
      <c r="L7" s="200"/>
      <c r="M7" s="201"/>
      <c r="N7" s="202"/>
      <c r="O7" s="203"/>
      <c r="P7" s="204"/>
      <c r="Q7" s="205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251"/>
      <c r="DE7" s="252"/>
      <c r="DF7" s="252"/>
      <c r="DG7" s="252"/>
    </row>
    <row r="8" spans="1:17" ht="28.5" customHeight="1">
      <c r="A8" s="13">
        <v>1</v>
      </c>
      <c r="B8" s="14" t="s">
        <v>10</v>
      </c>
      <c r="C8" s="33" t="s">
        <v>9</v>
      </c>
      <c r="D8" s="33" t="s">
        <v>8</v>
      </c>
      <c r="E8" s="35">
        <v>168210</v>
      </c>
      <c r="F8" s="36" t="s">
        <v>11</v>
      </c>
      <c r="G8" s="18"/>
      <c r="H8" s="219"/>
      <c r="I8" s="220"/>
      <c r="J8" s="108">
        <f>IF(I8=0,"",H8/I8)</f>
      </c>
      <c r="K8" s="233"/>
      <c r="L8" s="114">
        <f>IF(I8=0,"",(J8-(J8*K8)))</f>
      </c>
      <c r="M8" s="168"/>
      <c r="N8" s="134" t="s">
        <v>290</v>
      </c>
      <c r="O8" s="141">
        <v>5000</v>
      </c>
      <c r="P8" s="136">
        <f>L8</f>
      </c>
      <c r="Q8" s="137">
        <f>IF(I8=0,"",(O8*P8))</f>
      </c>
    </row>
    <row r="9" spans="1:17" ht="28.5" customHeight="1">
      <c r="A9" s="13">
        <v>2</v>
      </c>
      <c r="B9" s="19" t="s">
        <v>10</v>
      </c>
      <c r="C9" s="15" t="s">
        <v>9</v>
      </c>
      <c r="D9" s="15" t="s">
        <v>8</v>
      </c>
      <c r="E9" s="16">
        <v>168212</v>
      </c>
      <c r="F9" s="17" t="s">
        <v>12</v>
      </c>
      <c r="G9" s="18"/>
      <c r="H9" s="221"/>
      <c r="I9" s="222"/>
      <c r="J9" s="105">
        <f aca="true" t="shared" si="0" ref="J9:J72">IF(I9=0,"",H9/I9)</f>
      </c>
      <c r="K9" s="234"/>
      <c r="L9" s="111">
        <f aca="true" t="shared" si="1" ref="L9:L72">IF(I9=0,"",(J9-(J9*K9)))</f>
      </c>
      <c r="M9" s="168"/>
      <c r="N9" s="121" t="s">
        <v>290</v>
      </c>
      <c r="O9" s="122">
        <v>5000</v>
      </c>
      <c r="P9" s="123">
        <f aca="true" t="shared" si="2" ref="P9:P72">L9</f>
      </c>
      <c r="Q9" s="124">
        <f aca="true" t="shared" si="3" ref="Q9:Q72">IF(I9=0,"",(O9*P9))</f>
      </c>
    </row>
    <row r="10" spans="1:17" ht="28.5" customHeight="1">
      <c r="A10" s="13">
        <v>3</v>
      </c>
      <c r="B10" s="19" t="s">
        <v>10</v>
      </c>
      <c r="C10" s="15" t="s">
        <v>15</v>
      </c>
      <c r="D10" s="15" t="s">
        <v>13</v>
      </c>
      <c r="E10" s="16">
        <v>2981</v>
      </c>
      <c r="F10" s="17" t="s">
        <v>11</v>
      </c>
      <c r="G10" s="18"/>
      <c r="H10" s="221"/>
      <c r="I10" s="222"/>
      <c r="J10" s="105">
        <f t="shared" si="0"/>
      </c>
      <c r="K10" s="234"/>
      <c r="L10" s="111">
        <f t="shared" si="1"/>
      </c>
      <c r="M10" s="168"/>
      <c r="N10" s="121" t="s">
        <v>290</v>
      </c>
      <c r="O10" s="122">
        <v>5000</v>
      </c>
      <c r="P10" s="123">
        <f t="shared" si="2"/>
      </c>
      <c r="Q10" s="124">
        <f t="shared" si="3"/>
      </c>
    </row>
    <row r="11" spans="1:17" ht="28.5" customHeight="1">
      <c r="A11" s="13">
        <v>4</v>
      </c>
      <c r="B11" s="19" t="s">
        <v>10</v>
      </c>
      <c r="C11" s="15" t="s">
        <v>15</v>
      </c>
      <c r="D11" s="15" t="s">
        <v>13</v>
      </c>
      <c r="E11" s="16">
        <v>2982</v>
      </c>
      <c r="F11" s="17" t="s">
        <v>14</v>
      </c>
      <c r="G11" s="18"/>
      <c r="H11" s="221"/>
      <c r="I11" s="222"/>
      <c r="J11" s="105">
        <f t="shared" si="0"/>
      </c>
      <c r="K11" s="234"/>
      <c r="L11" s="111">
        <f t="shared" si="1"/>
      </c>
      <c r="M11" s="168"/>
      <c r="N11" s="121" t="s">
        <v>290</v>
      </c>
      <c r="O11" s="122">
        <v>5000</v>
      </c>
      <c r="P11" s="123">
        <f t="shared" si="2"/>
      </c>
      <c r="Q11" s="124">
        <f t="shared" si="3"/>
      </c>
    </row>
    <row r="12" spans="1:17" ht="28.5" customHeight="1">
      <c r="A12" s="13">
        <v>5</v>
      </c>
      <c r="B12" s="19" t="s">
        <v>16</v>
      </c>
      <c r="C12" s="15" t="s">
        <v>17</v>
      </c>
      <c r="D12" s="15" t="s">
        <v>13</v>
      </c>
      <c r="E12" s="16" t="s">
        <v>18</v>
      </c>
      <c r="F12" s="17" t="s">
        <v>19</v>
      </c>
      <c r="G12" s="18"/>
      <c r="H12" s="221"/>
      <c r="I12" s="222"/>
      <c r="J12" s="105">
        <f t="shared" si="0"/>
      </c>
      <c r="K12" s="234"/>
      <c r="L12" s="111">
        <f t="shared" si="1"/>
      </c>
      <c r="M12" s="168"/>
      <c r="N12" s="121" t="s">
        <v>290</v>
      </c>
      <c r="O12" s="122">
        <v>5000</v>
      </c>
      <c r="P12" s="123">
        <f t="shared" si="2"/>
      </c>
      <c r="Q12" s="124">
        <f t="shared" si="3"/>
      </c>
    </row>
    <row r="13" spans="1:17" ht="28.5" customHeight="1">
      <c r="A13" s="13">
        <v>6</v>
      </c>
      <c r="B13" s="19" t="s">
        <v>20</v>
      </c>
      <c r="C13" s="15" t="s">
        <v>21</v>
      </c>
      <c r="D13" s="15" t="s">
        <v>8</v>
      </c>
      <c r="E13" s="16">
        <v>153505</v>
      </c>
      <c r="F13" s="17" t="s">
        <v>22</v>
      </c>
      <c r="G13" s="18"/>
      <c r="H13" s="221"/>
      <c r="I13" s="222"/>
      <c r="J13" s="105">
        <f t="shared" si="0"/>
      </c>
      <c r="K13" s="234"/>
      <c r="L13" s="111">
        <f t="shared" si="1"/>
      </c>
      <c r="M13" s="168"/>
      <c r="N13" s="121" t="s">
        <v>291</v>
      </c>
      <c r="O13" s="122">
        <v>10000</v>
      </c>
      <c r="P13" s="123">
        <f t="shared" si="2"/>
      </c>
      <c r="Q13" s="124">
        <f t="shared" si="3"/>
      </c>
    </row>
    <row r="14" spans="1:17" ht="28.5" customHeight="1">
      <c r="A14" s="13">
        <v>7</v>
      </c>
      <c r="B14" s="19" t="s">
        <v>20</v>
      </c>
      <c r="C14" s="15" t="s">
        <v>23</v>
      </c>
      <c r="D14" s="15" t="s">
        <v>8</v>
      </c>
      <c r="E14" s="16">
        <v>650947</v>
      </c>
      <c r="F14" s="17" t="s">
        <v>24</v>
      </c>
      <c r="G14" s="18"/>
      <c r="H14" s="221"/>
      <c r="I14" s="222"/>
      <c r="J14" s="105">
        <f t="shared" si="0"/>
      </c>
      <c r="K14" s="234"/>
      <c r="L14" s="111">
        <f t="shared" si="1"/>
      </c>
      <c r="M14" s="168"/>
      <c r="N14" s="121" t="s">
        <v>291</v>
      </c>
      <c r="O14" s="122">
        <v>10000</v>
      </c>
      <c r="P14" s="123">
        <f t="shared" si="2"/>
      </c>
      <c r="Q14" s="124">
        <f t="shared" si="3"/>
      </c>
    </row>
    <row r="15" spans="1:17" ht="28.5" customHeight="1">
      <c r="A15" s="13">
        <v>8</v>
      </c>
      <c r="B15" s="19" t="s">
        <v>25</v>
      </c>
      <c r="C15" s="15" t="s">
        <v>26</v>
      </c>
      <c r="D15" s="15" t="s">
        <v>8</v>
      </c>
      <c r="E15" s="16">
        <v>164855</v>
      </c>
      <c r="F15" s="17" t="s">
        <v>27</v>
      </c>
      <c r="G15" s="18"/>
      <c r="H15" s="221"/>
      <c r="I15" s="222"/>
      <c r="J15" s="105">
        <f t="shared" si="0"/>
      </c>
      <c r="K15" s="234"/>
      <c r="L15" s="111">
        <f t="shared" si="1"/>
      </c>
      <c r="M15" s="168"/>
      <c r="N15" s="121" t="s">
        <v>290</v>
      </c>
      <c r="O15" s="122">
        <v>5000</v>
      </c>
      <c r="P15" s="123">
        <f t="shared" si="2"/>
      </c>
      <c r="Q15" s="124">
        <f t="shared" si="3"/>
      </c>
    </row>
    <row r="16" spans="1:17" ht="28.5" customHeight="1">
      <c r="A16" s="13">
        <v>9</v>
      </c>
      <c r="B16" s="19" t="s">
        <v>25</v>
      </c>
      <c r="C16" s="15" t="s">
        <v>26</v>
      </c>
      <c r="D16" s="15" t="s">
        <v>8</v>
      </c>
      <c r="E16" s="16">
        <v>165655</v>
      </c>
      <c r="F16" s="17" t="s">
        <v>27</v>
      </c>
      <c r="G16" s="18"/>
      <c r="H16" s="221"/>
      <c r="I16" s="222"/>
      <c r="J16" s="105">
        <f t="shared" si="0"/>
      </c>
      <c r="K16" s="234"/>
      <c r="L16" s="111">
        <f t="shared" si="1"/>
      </c>
      <c r="M16" s="168"/>
      <c r="N16" s="121" t="s">
        <v>290</v>
      </c>
      <c r="O16" s="122">
        <v>5000</v>
      </c>
      <c r="P16" s="123">
        <f t="shared" si="2"/>
      </c>
      <c r="Q16" s="124">
        <f t="shared" si="3"/>
      </c>
    </row>
    <row r="17" spans="1:17" ht="28.5" customHeight="1">
      <c r="A17" s="13">
        <v>10</v>
      </c>
      <c r="B17" s="19" t="s">
        <v>25</v>
      </c>
      <c r="C17" s="15" t="s">
        <v>28</v>
      </c>
      <c r="D17" s="15" t="s">
        <v>13</v>
      </c>
      <c r="E17" s="16" t="s">
        <v>29</v>
      </c>
      <c r="F17" s="17" t="s">
        <v>30</v>
      </c>
      <c r="G17" s="18"/>
      <c r="H17" s="221"/>
      <c r="I17" s="222"/>
      <c r="J17" s="105">
        <f t="shared" si="0"/>
      </c>
      <c r="K17" s="234"/>
      <c r="L17" s="111">
        <f t="shared" si="1"/>
      </c>
      <c r="M17" s="168"/>
      <c r="N17" s="121" t="s">
        <v>290</v>
      </c>
      <c r="O17" s="122">
        <v>5000</v>
      </c>
      <c r="P17" s="123">
        <f t="shared" si="2"/>
      </c>
      <c r="Q17" s="124">
        <f t="shared" si="3"/>
      </c>
    </row>
    <row r="18" spans="1:17" ht="28.5" customHeight="1">
      <c r="A18" s="13">
        <v>11</v>
      </c>
      <c r="B18" s="19" t="s">
        <v>25</v>
      </c>
      <c r="C18" s="15" t="s">
        <v>28</v>
      </c>
      <c r="D18" s="15" t="s">
        <v>13</v>
      </c>
      <c r="E18" s="16" t="s">
        <v>31</v>
      </c>
      <c r="F18" s="17" t="s">
        <v>32</v>
      </c>
      <c r="G18" s="18"/>
      <c r="H18" s="221"/>
      <c r="I18" s="222"/>
      <c r="J18" s="105">
        <f t="shared" si="0"/>
      </c>
      <c r="K18" s="234"/>
      <c r="L18" s="111">
        <f t="shared" si="1"/>
      </c>
      <c r="M18" s="168"/>
      <c r="N18" s="121" t="s">
        <v>290</v>
      </c>
      <c r="O18" s="122">
        <v>5000</v>
      </c>
      <c r="P18" s="123">
        <f t="shared" si="2"/>
      </c>
      <c r="Q18" s="124">
        <f t="shared" si="3"/>
      </c>
    </row>
    <row r="19" spans="1:17" ht="28.5" customHeight="1">
      <c r="A19" s="13">
        <v>12</v>
      </c>
      <c r="B19" s="19" t="s">
        <v>33</v>
      </c>
      <c r="C19" s="15" t="s">
        <v>36</v>
      </c>
      <c r="D19" s="15" t="s">
        <v>8</v>
      </c>
      <c r="E19" s="16">
        <v>403706</v>
      </c>
      <c r="F19" s="17" t="s">
        <v>11</v>
      </c>
      <c r="G19" s="18"/>
      <c r="H19" s="221"/>
      <c r="I19" s="222"/>
      <c r="J19" s="105">
        <f t="shared" si="0"/>
      </c>
      <c r="K19" s="234"/>
      <c r="L19" s="111">
        <f t="shared" si="1"/>
      </c>
      <c r="M19" s="168"/>
      <c r="N19" s="121" t="s">
        <v>292</v>
      </c>
      <c r="O19" s="122">
        <v>5000</v>
      </c>
      <c r="P19" s="123">
        <f t="shared" si="2"/>
      </c>
      <c r="Q19" s="124">
        <f t="shared" si="3"/>
      </c>
    </row>
    <row r="20" spans="1:17" ht="28.5" customHeight="1">
      <c r="A20" s="13">
        <v>13</v>
      </c>
      <c r="B20" s="19" t="s">
        <v>33</v>
      </c>
      <c r="C20" s="15" t="s">
        <v>36</v>
      </c>
      <c r="D20" s="15" t="s">
        <v>8</v>
      </c>
      <c r="E20" s="16">
        <v>403710</v>
      </c>
      <c r="F20" s="17" t="s">
        <v>34</v>
      </c>
      <c r="G20" s="18"/>
      <c r="H20" s="221"/>
      <c r="I20" s="222"/>
      <c r="J20" s="105">
        <f t="shared" si="0"/>
      </c>
      <c r="K20" s="234"/>
      <c r="L20" s="111">
        <f t="shared" si="1"/>
      </c>
      <c r="M20" s="168"/>
      <c r="N20" s="121" t="s">
        <v>292</v>
      </c>
      <c r="O20" s="122">
        <v>5000</v>
      </c>
      <c r="P20" s="123">
        <f t="shared" si="2"/>
      </c>
      <c r="Q20" s="124">
        <f t="shared" si="3"/>
      </c>
    </row>
    <row r="21" spans="1:17" ht="28.5" customHeight="1">
      <c r="A21" s="13">
        <v>14</v>
      </c>
      <c r="B21" s="19" t="s">
        <v>35</v>
      </c>
      <c r="C21" s="15" t="s">
        <v>37</v>
      </c>
      <c r="D21" s="15" t="s">
        <v>13</v>
      </c>
      <c r="E21" s="16" t="s">
        <v>38</v>
      </c>
      <c r="F21" s="17" t="s">
        <v>11</v>
      </c>
      <c r="G21" s="18"/>
      <c r="H21" s="221"/>
      <c r="I21" s="222"/>
      <c r="J21" s="105">
        <f t="shared" si="0"/>
      </c>
      <c r="K21" s="234"/>
      <c r="L21" s="111">
        <f t="shared" si="1"/>
      </c>
      <c r="M21" s="168"/>
      <c r="N21" s="121" t="s">
        <v>290</v>
      </c>
      <c r="O21" s="122">
        <v>5000</v>
      </c>
      <c r="P21" s="123">
        <f t="shared" si="2"/>
      </c>
      <c r="Q21" s="124">
        <f t="shared" si="3"/>
      </c>
    </row>
    <row r="22" spans="1:17" ht="28.5" customHeight="1">
      <c r="A22" s="13">
        <v>15</v>
      </c>
      <c r="B22" s="19" t="s">
        <v>35</v>
      </c>
      <c r="C22" s="15" t="s">
        <v>37</v>
      </c>
      <c r="D22" s="15" t="s">
        <v>13</v>
      </c>
      <c r="E22" s="16" t="s">
        <v>39</v>
      </c>
      <c r="F22" s="17" t="s">
        <v>40</v>
      </c>
      <c r="G22" s="18"/>
      <c r="H22" s="221"/>
      <c r="I22" s="222"/>
      <c r="J22" s="105">
        <f t="shared" si="0"/>
      </c>
      <c r="K22" s="234"/>
      <c r="L22" s="111">
        <f t="shared" si="1"/>
      </c>
      <c r="M22" s="168"/>
      <c r="N22" s="121" t="s">
        <v>290</v>
      </c>
      <c r="O22" s="122">
        <v>5000</v>
      </c>
      <c r="P22" s="123">
        <f t="shared" si="2"/>
      </c>
      <c r="Q22" s="124">
        <f t="shared" si="3"/>
      </c>
    </row>
    <row r="23" spans="1:17" ht="28.5" customHeight="1">
      <c r="A23" s="13">
        <v>17</v>
      </c>
      <c r="B23" s="19" t="s">
        <v>41</v>
      </c>
      <c r="C23" s="15" t="s">
        <v>42</v>
      </c>
      <c r="D23" s="15" t="s">
        <v>43</v>
      </c>
      <c r="E23" s="16">
        <v>6112</v>
      </c>
      <c r="F23" s="17" t="s">
        <v>44</v>
      </c>
      <c r="G23" s="18"/>
      <c r="H23" s="221"/>
      <c r="I23" s="222"/>
      <c r="J23" s="105">
        <f t="shared" si="0"/>
      </c>
      <c r="K23" s="234"/>
      <c r="L23" s="111">
        <f t="shared" si="1"/>
      </c>
      <c r="M23" s="168"/>
      <c r="N23" s="121" t="s">
        <v>290</v>
      </c>
      <c r="O23" s="122">
        <v>2500</v>
      </c>
      <c r="P23" s="123">
        <f t="shared" si="2"/>
      </c>
      <c r="Q23" s="124">
        <f t="shared" si="3"/>
      </c>
    </row>
    <row r="24" spans="1:17" ht="28.5" customHeight="1">
      <c r="A24" s="13">
        <v>18</v>
      </c>
      <c r="B24" s="19" t="s">
        <v>41</v>
      </c>
      <c r="C24" s="15" t="s">
        <v>42</v>
      </c>
      <c r="D24" s="15" t="s">
        <v>43</v>
      </c>
      <c r="E24" s="16">
        <v>6116</v>
      </c>
      <c r="F24" s="17" t="s">
        <v>45</v>
      </c>
      <c r="G24" s="18"/>
      <c r="H24" s="221"/>
      <c r="I24" s="222"/>
      <c r="J24" s="105">
        <f t="shared" si="0"/>
      </c>
      <c r="K24" s="234"/>
      <c r="L24" s="111">
        <f t="shared" si="1"/>
      </c>
      <c r="M24" s="168"/>
      <c r="N24" s="121" t="s">
        <v>290</v>
      </c>
      <c r="O24" s="122">
        <v>2500</v>
      </c>
      <c r="P24" s="123">
        <f t="shared" si="2"/>
      </c>
      <c r="Q24" s="124">
        <f t="shared" si="3"/>
      </c>
    </row>
    <row r="25" spans="1:17" ht="28.5" customHeight="1">
      <c r="A25" s="13">
        <v>19</v>
      </c>
      <c r="B25" s="19" t="s">
        <v>46</v>
      </c>
      <c r="C25" s="15" t="s">
        <v>47</v>
      </c>
      <c r="D25" s="15" t="s">
        <v>13</v>
      </c>
      <c r="E25" s="16">
        <v>8755</v>
      </c>
      <c r="F25" s="17" t="s">
        <v>48</v>
      </c>
      <c r="G25" s="18"/>
      <c r="H25" s="221"/>
      <c r="I25" s="222"/>
      <c r="J25" s="105">
        <f t="shared" si="0"/>
      </c>
      <c r="K25" s="234"/>
      <c r="L25" s="111">
        <f t="shared" si="1"/>
      </c>
      <c r="M25" s="168"/>
      <c r="N25" s="121" t="s">
        <v>293</v>
      </c>
      <c r="O25" s="122">
        <v>5000</v>
      </c>
      <c r="P25" s="123">
        <f t="shared" si="2"/>
      </c>
      <c r="Q25" s="124">
        <f t="shared" si="3"/>
      </c>
    </row>
    <row r="26" spans="1:17" ht="28.5" customHeight="1">
      <c r="A26" s="13">
        <v>20</v>
      </c>
      <c r="B26" s="19" t="s">
        <v>46</v>
      </c>
      <c r="C26" s="15" t="s">
        <v>47</v>
      </c>
      <c r="D26" s="15" t="s">
        <v>13</v>
      </c>
      <c r="E26" s="16">
        <v>8751</v>
      </c>
      <c r="F26" s="17" t="s">
        <v>49</v>
      </c>
      <c r="G26" s="18"/>
      <c r="H26" s="221"/>
      <c r="I26" s="222"/>
      <c r="J26" s="105">
        <f t="shared" si="0"/>
      </c>
      <c r="K26" s="234"/>
      <c r="L26" s="111">
        <f t="shared" si="1"/>
      </c>
      <c r="M26" s="168"/>
      <c r="N26" s="121" t="s">
        <v>293</v>
      </c>
      <c r="O26" s="122">
        <v>5000</v>
      </c>
      <c r="P26" s="123">
        <f t="shared" si="2"/>
      </c>
      <c r="Q26" s="124">
        <f t="shared" si="3"/>
      </c>
    </row>
    <row r="27" spans="1:17" ht="28.5" customHeight="1">
      <c r="A27" s="13">
        <v>21</v>
      </c>
      <c r="B27" s="19" t="s">
        <v>50</v>
      </c>
      <c r="C27" s="15" t="s">
        <v>51</v>
      </c>
      <c r="D27" s="15" t="s">
        <v>13</v>
      </c>
      <c r="E27" s="16">
        <v>2045</v>
      </c>
      <c r="F27" s="17" t="s">
        <v>52</v>
      </c>
      <c r="G27" s="18"/>
      <c r="H27" s="221"/>
      <c r="I27" s="222"/>
      <c r="J27" s="105">
        <f t="shared" si="0"/>
      </c>
      <c r="K27" s="234"/>
      <c r="L27" s="111">
        <f t="shared" si="1"/>
      </c>
      <c r="M27" s="168"/>
      <c r="N27" s="121" t="s">
        <v>294</v>
      </c>
      <c r="O27" s="122">
        <v>2500</v>
      </c>
      <c r="P27" s="123">
        <f t="shared" si="2"/>
      </c>
      <c r="Q27" s="124">
        <f t="shared" si="3"/>
      </c>
    </row>
    <row r="28" spans="1:17" ht="28.5" customHeight="1">
      <c r="A28" s="13">
        <v>22</v>
      </c>
      <c r="B28" s="19" t="s">
        <v>50</v>
      </c>
      <c r="C28" s="15" t="s">
        <v>51</v>
      </c>
      <c r="D28" s="15" t="s">
        <v>13</v>
      </c>
      <c r="E28" s="16">
        <v>2047</v>
      </c>
      <c r="F28" s="17" t="s">
        <v>53</v>
      </c>
      <c r="G28" s="18"/>
      <c r="H28" s="221"/>
      <c r="I28" s="222"/>
      <c r="J28" s="105">
        <f t="shared" si="0"/>
      </c>
      <c r="K28" s="234"/>
      <c r="L28" s="111">
        <f t="shared" si="1"/>
      </c>
      <c r="M28" s="168"/>
      <c r="N28" s="121" t="s">
        <v>294</v>
      </c>
      <c r="O28" s="122">
        <v>2500</v>
      </c>
      <c r="P28" s="123">
        <f t="shared" si="2"/>
      </c>
      <c r="Q28" s="124">
        <f t="shared" si="3"/>
      </c>
    </row>
    <row r="29" spans="1:17" ht="28.5" customHeight="1">
      <c r="A29" s="13">
        <v>23</v>
      </c>
      <c r="B29" s="19" t="s">
        <v>55</v>
      </c>
      <c r="C29" s="15" t="s">
        <v>54</v>
      </c>
      <c r="D29" s="15" t="s">
        <v>43</v>
      </c>
      <c r="E29" s="16">
        <v>3339</v>
      </c>
      <c r="F29" s="17" t="s">
        <v>56</v>
      </c>
      <c r="G29" s="18"/>
      <c r="H29" s="221"/>
      <c r="I29" s="222"/>
      <c r="J29" s="105">
        <f t="shared" si="0"/>
      </c>
      <c r="K29" s="234"/>
      <c r="L29" s="111">
        <f t="shared" si="1"/>
      </c>
      <c r="M29" s="168"/>
      <c r="N29" s="121" t="s">
        <v>290</v>
      </c>
      <c r="O29" s="122">
        <v>5000</v>
      </c>
      <c r="P29" s="123">
        <f t="shared" si="2"/>
      </c>
      <c r="Q29" s="124">
        <f t="shared" si="3"/>
      </c>
    </row>
    <row r="30" spans="1:17" ht="28.5" customHeight="1">
      <c r="A30" s="13">
        <v>24</v>
      </c>
      <c r="B30" s="19" t="s">
        <v>57</v>
      </c>
      <c r="C30" s="15" t="s">
        <v>58</v>
      </c>
      <c r="D30" s="15" t="s">
        <v>13</v>
      </c>
      <c r="E30" s="16">
        <v>2474</v>
      </c>
      <c r="F30" s="17" t="s">
        <v>59</v>
      </c>
      <c r="G30" s="18"/>
      <c r="H30" s="221"/>
      <c r="I30" s="222"/>
      <c r="J30" s="105">
        <f t="shared" si="0"/>
      </c>
      <c r="K30" s="234"/>
      <c r="L30" s="111">
        <f t="shared" si="1"/>
      </c>
      <c r="M30" s="168"/>
      <c r="N30" s="121" t="s">
        <v>290</v>
      </c>
      <c r="O30" s="122">
        <v>5000</v>
      </c>
      <c r="P30" s="123">
        <f t="shared" si="2"/>
      </c>
      <c r="Q30" s="124">
        <f t="shared" si="3"/>
      </c>
    </row>
    <row r="31" spans="1:17" ht="28.5" customHeight="1">
      <c r="A31" s="13">
        <v>25</v>
      </c>
      <c r="B31" s="19" t="s">
        <v>57</v>
      </c>
      <c r="C31" s="15" t="s">
        <v>58</v>
      </c>
      <c r="D31" s="15" t="s">
        <v>13</v>
      </c>
      <c r="E31" s="16">
        <v>2475</v>
      </c>
      <c r="F31" s="17" t="s">
        <v>60</v>
      </c>
      <c r="G31" s="18"/>
      <c r="H31" s="221"/>
      <c r="I31" s="222"/>
      <c r="J31" s="105">
        <f t="shared" si="0"/>
      </c>
      <c r="K31" s="234"/>
      <c r="L31" s="111">
        <f t="shared" si="1"/>
      </c>
      <c r="M31" s="168"/>
      <c r="N31" s="121" t="s">
        <v>290</v>
      </c>
      <c r="O31" s="122">
        <v>5000</v>
      </c>
      <c r="P31" s="123">
        <f t="shared" si="2"/>
      </c>
      <c r="Q31" s="124">
        <f t="shared" si="3"/>
      </c>
    </row>
    <row r="32" spans="1:17" ht="28.5" customHeight="1">
      <c r="A32" s="13">
        <v>26</v>
      </c>
      <c r="B32" s="19" t="s">
        <v>57</v>
      </c>
      <c r="C32" s="15" t="s">
        <v>61</v>
      </c>
      <c r="D32" s="15" t="s">
        <v>13</v>
      </c>
      <c r="E32" s="16">
        <v>2150</v>
      </c>
      <c r="F32" s="17" t="s">
        <v>62</v>
      </c>
      <c r="G32" s="18"/>
      <c r="H32" s="221"/>
      <c r="I32" s="222"/>
      <c r="J32" s="105">
        <f t="shared" si="0"/>
      </c>
      <c r="K32" s="234"/>
      <c r="L32" s="111">
        <f t="shared" si="1"/>
      </c>
      <c r="M32" s="168"/>
      <c r="N32" s="121" t="s">
        <v>290</v>
      </c>
      <c r="O32" s="122">
        <v>5000</v>
      </c>
      <c r="P32" s="123">
        <f t="shared" si="2"/>
      </c>
      <c r="Q32" s="124">
        <f t="shared" si="3"/>
      </c>
    </row>
    <row r="33" spans="1:17" ht="28.5" customHeight="1">
      <c r="A33" s="13">
        <v>27</v>
      </c>
      <c r="B33" s="19" t="s">
        <v>63</v>
      </c>
      <c r="C33" s="15" t="s">
        <v>64</v>
      </c>
      <c r="D33" s="15" t="s">
        <v>65</v>
      </c>
      <c r="E33" s="16">
        <v>1063</v>
      </c>
      <c r="F33" s="17" t="s">
        <v>66</v>
      </c>
      <c r="G33" s="18"/>
      <c r="H33" s="221"/>
      <c r="I33" s="222"/>
      <c r="J33" s="105">
        <f t="shared" si="0"/>
      </c>
      <c r="K33" s="234"/>
      <c r="L33" s="111">
        <f t="shared" si="1"/>
      </c>
      <c r="M33" s="168"/>
      <c r="N33" s="121" t="s">
        <v>288</v>
      </c>
      <c r="O33" s="122">
        <v>10000</v>
      </c>
      <c r="P33" s="123">
        <f t="shared" si="2"/>
      </c>
      <c r="Q33" s="124">
        <f t="shared" si="3"/>
      </c>
    </row>
    <row r="34" spans="1:17" ht="28.5" customHeight="1">
      <c r="A34" s="13">
        <v>28</v>
      </c>
      <c r="B34" s="19" t="s">
        <v>63</v>
      </c>
      <c r="C34" s="15" t="s">
        <v>67</v>
      </c>
      <c r="D34" s="15" t="s">
        <v>8</v>
      </c>
      <c r="E34" s="16">
        <v>125199</v>
      </c>
      <c r="F34" s="17" t="s">
        <v>68</v>
      </c>
      <c r="G34" s="18"/>
      <c r="H34" s="221"/>
      <c r="I34" s="222"/>
      <c r="J34" s="105">
        <f t="shared" si="0"/>
      </c>
      <c r="K34" s="234"/>
      <c r="L34" s="111">
        <f t="shared" si="1"/>
      </c>
      <c r="M34" s="168"/>
      <c r="N34" s="121" t="s">
        <v>294</v>
      </c>
      <c r="O34" s="122">
        <v>10000</v>
      </c>
      <c r="P34" s="123">
        <f t="shared" si="2"/>
      </c>
      <c r="Q34" s="124">
        <f t="shared" si="3"/>
      </c>
    </row>
    <row r="35" spans="1:17" ht="28.5" customHeight="1">
      <c r="A35" s="13">
        <v>29</v>
      </c>
      <c r="B35" s="19" t="s">
        <v>63</v>
      </c>
      <c r="C35" s="15" t="s">
        <v>69</v>
      </c>
      <c r="D35" s="15" t="s">
        <v>8</v>
      </c>
      <c r="E35" s="16">
        <v>159712</v>
      </c>
      <c r="F35" s="17" t="s">
        <v>70</v>
      </c>
      <c r="G35" s="18"/>
      <c r="H35" s="221"/>
      <c r="I35" s="222"/>
      <c r="J35" s="105">
        <f t="shared" si="0"/>
      </c>
      <c r="K35" s="234"/>
      <c r="L35" s="111">
        <f t="shared" si="1"/>
      </c>
      <c r="M35" s="168"/>
      <c r="N35" s="121" t="s">
        <v>288</v>
      </c>
      <c r="O35" s="122">
        <v>10000</v>
      </c>
      <c r="P35" s="123">
        <f t="shared" si="2"/>
      </c>
      <c r="Q35" s="124">
        <f t="shared" si="3"/>
      </c>
    </row>
    <row r="36" spans="1:17" ht="28.5" customHeight="1">
      <c r="A36" s="13">
        <v>30</v>
      </c>
      <c r="B36" s="19" t="s">
        <v>71</v>
      </c>
      <c r="C36" s="15" t="s">
        <v>72</v>
      </c>
      <c r="D36" s="15" t="s">
        <v>13</v>
      </c>
      <c r="E36" s="16">
        <v>2006</v>
      </c>
      <c r="F36" s="17" t="s">
        <v>52</v>
      </c>
      <c r="G36" s="18"/>
      <c r="H36" s="221"/>
      <c r="I36" s="222"/>
      <c r="J36" s="105">
        <f t="shared" si="0"/>
      </c>
      <c r="K36" s="234"/>
      <c r="L36" s="111">
        <f t="shared" si="1"/>
      </c>
      <c r="M36" s="168"/>
      <c r="N36" s="121" t="s">
        <v>294</v>
      </c>
      <c r="O36" s="122">
        <v>5000</v>
      </c>
      <c r="P36" s="123">
        <f t="shared" si="2"/>
      </c>
      <c r="Q36" s="124">
        <f t="shared" si="3"/>
      </c>
    </row>
    <row r="37" spans="1:17" ht="28.5" customHeight="1">
      <c r="A37" s="13">
        <v>31</v>
      </c>
      <c r="B37" s="19" t="s">
        <v>71</v>
      </c>
      <c r="C37" s="15" t="s">
        <v>72</v>
      </c>
      <c r="D37" s="15" t="s">
        <v>13</v>
      </c>
      <c r="E37" s="16">
        <v>2007</v>
      </c>
      <c r="F37" s="17" t="s">
        <v>45</v>
      </c>
      <c r="G37" s="18"/>
      <c r="H37" s="221"/>
      <c r="I37" s="222"/>
      <c r="J37" s="105">
        <f t="shared" si="0"/>
      </c>
      <c r="K37" s="234"/>
      <c r="L37" s="111">
        <f t="shared" si="1"/>
      </c>
      <c r="M37" s="168"/>
      <c r="N37" s="121" t="s">
        <v>294</v>
      </c>
      <c r="O37" s="122">
        <v>5000</v>
      </c>
      <c r="P37" s="123">
        <f t="shared" si="2"/>
      </c>
      <c r="Q37" s="124">
        <f t="shared" si="3"/>
      </c>
    </row>
    <row r="38" spans="1:17" ht="28.5" customHeight="1">
      <c r="A38" s="13">
        <v>32</v>
      </c>
      <c r="B38" s="19" t="s">
        <v>73</v>
      </c>
      <c r="C38" s="15" t="s">
        <v>74</v>
      </c>
      <c r="D38" s="15" t="s">
        <v>43</v>
      </c>
      <c r="E38" s="16">
        <v>7196</v>
      </c>
      <c r="F38" s="17" t="s">
        <v>45</v>
      </c>
      <c r="G38" s="18"/>
      <c r="H38" s="221"/>
      <c r="I38" s="222"/>
      <c r="J38" s="105">
        <f t="shared" si="0"/>
      </c>
      <c r="K38" s="234"/>
      <c r="L38" s="111">
        <f t="shared" si="1"/>
      </c>
      <c r="M38" s="168"/>
      <c r="N38" s="121" t="s">
        <v>295</v>
      </c>
      <c r="O38" s="122">
        <v>2500</v>
      </c>
      <c r="P38" s="123">
        <f t="shared" si="2"/>
      </c>
      <c r="Q38" s="124">
        <f t="shared" si="3"/>
      </c>
    </row>
    <row r="39" spans="1:17" ht="28.5" customHeight="1">
      <c r="A39" s="13">
        <v>33</v>
      </c>
      <c r="B39" s="19" t="s">
        <v>73</v>
      </c>
      <c r="C39" s="15" t="s">
        <v>74</v>
      </c>
      <c r="D39" s="15" t="s">
        <v>43</v>
      </c>
      <c r="E39" s="16">
        <v>7198</v>
      </c>
      <c r="F39" s="17" t="s">
        <v>75</v>
      </c>
      <c r="G39" s="18"/>
      <c r="H39" s="221"/>
      <c r="I39" s="222"/>
      <c r="J39" s="105">
        <f t="shared" si="0"/>
      </c>
      <c r="K39" s="234"/>
      <c r="L39" s="111">
        <f t="shared" si="1"/>
      </c>
      <c r="M39" s="168"/>
      <c r="N39" s="121" t="s">
        <v>295</v>
      </c>
      <c r="O39" s="122">
        <v>2500</v>
      </c>
      <c r="P39" s="123">
        <f t="shared" si="2"/>
      </c>
      <c r="Q39" s="124">
        <f t="shared" si="3"/>
      </c>
    </row>
    <row r="40" spans="1:17" ht="28.5" customHeight="1">
      <c r="A40" s="13">
        <v>34</v>
      </c>
      <c r="B40" s="19" t="s">
        <v>76</v>
      </c>
      <c r="C40" s="15" t="s">
        <v>77</v>
      </c>
      <c r="D40" s="15" t="s">
        <v>43</v>
      </c>
      <c r="E40" s="16">
        <v>7089</v>
      </c>
      <c r="F40" s="17" t="s">
        <v>11</v>
      </c>
      <c r="G40" s="18"/>
      <c r="H40" s="221"/>
      <c r="I40" s="222"/>
      <c r="J40" s="105">
        <f t="shared" si="0"/>
      </c>
      <c r="K40" s="234"/>
      <c r="L40" s="111">
        <f t="shared" si="1"/>
      </c>
      <c r="M40" s="168"/>
      <c r="N40" s="121" t="s">
        <v>290</v>
      </c>
      <c r="O40" s="122">
        <v>2500</v>
      </c>
      <c r="P40" s="123">
        <f t="shared" si="2"/>
      </c>
      <c r="Q40" s="124">
        <f t="shared" si="3"/>
      </c>
    </row>
    <row r="41" spans="1:17" ht="28.5" customHeight="1">
      <c r="A41" s="13">
        <v>35</v>
      </c>
      <c r="B41" s="19" t="s">
        <v>76</v>
      </c>
      <c r="C41" s="15" t="s">
        <v>77</v>
      </c>
      <c r="D41" s="15" t="s">
        <v>43</v>
      </c>
      <c r="E41" s="16">
        <v>7088</v>
      </c>
      <c r="F41" s="17" t="s">
        <v>27</v>
      </c>
      <c r="G41" s="18"/>
      <c r="H41" s="221"/>
      <c r="I41" s="222"/>
      <c r="J41" s="105">
        <f t="shared" si="0"/>
      </c>
      <c r="K41" s="234"/>
      <c r="L41" s="111">
        <f t="shared" si="1"/>
      </c>
      <c r="M41" s="168"/>
      <c r="N41" s="121" t="s">
        <v>290</v>
      </c>
      <c r="O41" s="122">
        <v>2500</v>
      </c>
      <c r="P41" s="123">
        <f t="shared" si="2"/>
      </c>
      <c r="Q41" s="124">
        <f t="shared" si="3"/>
      </c>
    </row>
    <row r="42" spans="1:17" ht="28.5" customHeight="1">
      <c r="A42" s="13">
        <v>36</v>
      </c>
      <c r="B42" s="19" t="s">
        <v>78</v>
      </c>
      <c r="C42" s="15" t="s">
        <v>79</v>
      </c>
      <c r="D42" s="15" t="s">
        <v>80</v>
      </c>
      <c r="E42" s="16">
        <v>1581</v>
      </c>
      <c r="F42" s="17" t="s">
        <v>82</v>
      </c>
      <c r="G42" s="18"/>
      <c r="H42" s="221"/>
      <c r="I42" s="222"/>
      <c r="J42" s="105">
        <f t="shared" si="0"/>
      </c>
      <c r="K42" s="234"/>
      <c r="L42" s="111">
        <f t="shared" si="1"/>
      </c>
      <c r="M42" s="168"/>
      <c r="N42" s="121" t="s">
        <v>291</v>
      </c>
      <c r="O42" s="122">
        <v>10000</v>
      </c>
      <c r="P42" s="123">
        <f t="shared" si="2"/>
      </c>
      <c r="Q42" s="124">
        <f t="shared" si="3"/>
      </c>
    </row>
    <row r="43" spans="1:17" ht="28.5" customHeight="1">
      <c r="A43" s="13">
        <v>37</v>
      </c>
      <c r="B43" s="19" t="s">
        <v>78</v>
      </c>
      <c r="C43" s="15" t="s">
        <v>79</v>
      </c>
      <c r="D43" s="15" t="s">
        <v>80</v>
      </c>
      <c r="E43" s="16">
        <v>1583</v>
      </c>
      <c r="F43" s="17" t="s">
        <v>81</v>
      </c>
      <c r="G43" s="18"/>
      <c r="H43" s="221"/>
      <c r="I43" s="222"/>
      <c r="J43" s="105">
        <f t="shared" si="0"/>
      </c>
      <c r="K43" s="234"/>
      <c r="L43" s="111">
        <f t="shared" si="1"/>
      </c>
      <c r="M43" s="168"/>
      <c r="N43" s="121" t="s">
        <v>291</v>
      </c>
      <c r="O43" s="122">
        <v>10000</v>
      </c>
      <c r="P43" s="123">
        <f t="shared" si="2"/>
      </c>
      <c r="Q43" s="124">
        <f t="shared" si="3"/>
      </c>
    </row>
    <row r="44" spans="1:17" ht="28.5" customHeight="1">
      <c r="A44" s="13">
        <v>38</v>
      </c>
      <c r="B44" s="19" t="s">
        <v>83</v>
      </c>
      <c r="C44" s="15" t="s">
        <v>84</v>
      </c>
      <c r="D44" s="15" t="s">
        <v>85</v>
      </c>
      <c r="E44" s="16" t="s">
        <v>86</v>
      </c>
      <c r="F44" s="17" t="s">
        <v>27</v>
      </c>
      <c r="G44" s="18"/>
      <c r="H44" s="221"/>
      <c r="I44" s="222"/>
      <c r="J44" s="105">
        <f t="shared" si="0"/>
      </c>
      <c r="K44" s="234"/>
      <c r="L44" s="111">
        <f t="shared" si="1"/>
      </c>
      <c r="M44" s="168"/>
      <c r="N44" s="121" t="s">
        <v>290</v>
      </c>
      <c r="O44" s="122">
        <v>2500</v>
      </c>
      <c r="P44" s="123">
        <f t="shared" si="2"/>
      </c>
      <c r="Q44" s="124">
        <f t="shared" si="3"/>
      </c>
    </row>
    <row r="45" spans="1:17" ht="28.5" customHeight="1">
      <c r="A45" s="13">
        <v>39</v>
      </c>
      <c r="B45" s="19" t="s">
        <v>83</v>
      </c>
      <c r="C45" s="15" t="s">
        <v>84</v>
      </c>
      <c r="D45" s="15" t="s">
        <v>85</v>
      </c>
      <c r="E45" s="16" t="s">
        <v>87</v>
      </c>
      <c r="F45" s="17" t="s">
        <v>88</v>
      </c>
      <c r="G45" s="18"/>
      <c r="H45" s="221"/>
      <c r="I45" s="222"/>
      <c r="J45" s="105">
        <f t="shared" si="0"/>
      </c>
      <c r="K45" s="234"/>
      <c r="L45" s="111">
        <f t="shared" si="1"/>
      </c>
      <c r="M45" s="168"/>
      <c r="N45" s="121" t="s">
        <v>290</v>
      </c>
      <c r="O45" s="122">
        <v>2500</v>
      </c>
      <c r="P45" s="123">
        <f t="shared" si="2"/>
      </c>
      <c r="Q45" s="124">
        <f t="shared" si="3"/>
      </c>
    </row>
    <row r="46" spans="1:17" ht="28.5" customHeight="1">
      <c r="A46" s="13">
        <v>40</v>
      </c>
      <c r="B46" s="19" t="s">
        <v>89</v>
      </c>
      <c r="C46" s="15" t="s">
        <v>90</v>
      </c>
      <c r="D46" s="15" t="s">
        <v>80</v>
      </c>
      <c r="E46" s="16">
        <v>2954</v>
      </c>
      <c r="F46" s="17" t="s">
        <v>91</v>
      </c>
      <c r="G46" s="18"/>
      <c r="H46" s="221"/>
      <c r="I46" s="222"/>
      <c r="J46" s="105">
        <f t="shared" si="0"/>
      </c>
      <c r="K46" s="234"/>
      <c r="L46" s="111">
        <f t="shared" si="1"/>
      </c>
      <c r="M46" s="168"/>
      <c r="N46" s="121" t="s">
        <v>290</v>
      </c>
      <c r="O46" s="122">
        <v>5000</v>
      </c>
      <c r="P46" s="123">
        <f t="shared" si="2"/>
      </c>
      <c r="Q46" s="124">
        <f t="shared" si="3"/>
      </c>
    </row>
    <row r="47" spans="1:17" ht="28.5" customHeight="1">
      <c r="A47" s="13">
        <v>41</v>
      </c>
      <c r="B47" s="19" t="s">
        <v>89</v>
      </c>
      <c r="C47" s="15" t="s">
        <v>90</v>
      </c>
      <c r="D47" s="15" t="s">
        <v>80</v>
      </c>
      <c r="E47" s="16">
        <v>2956</v>
      </c>
      <c r="F47" s="17" t="s">
        <v>92</v>
      </c>
      <c r="G47" s="18"/>
      <c r="H47" s="221"/>
      <c r="I47" s="222"/>
      <c r="J47" s="105">
        <f t="shared" si="0"/>
      </c>
      <c r="K47" s="234"/>
      <c r="L47" s="111">
        <f t="shared" si="1"/>
      </c>
      <c r="M47" s="168"/>
      <c r="N47" s="121" t="s">
        <v>290</v>
      </c>
      <c r="O47" s="122">
        <v>5000</v>
      </c>
      <c r="P47" s="123">
        <f t="shared" si="2"/>
      </c>
      <c r="Q47" s="124">
        <f t="shared" si="3"/>
      </c>
    </row>
    <row r="48" spans="1:17" ht="28.5" customHeight="1">
      <c r="A48" s="13">
        <v>42</v>
      </c>
      <c r="B48" s="19" t="s">
        <v>93</v>
      </c>
      <c r="C48" s="15" t="s">
        <v>94</v>
      </c>
      <c r="D48" s="15" t="s">
        <v>43</v>
      </c>
      <c r="E48" s="16">
        <v>7770</v>
      </c>
      <c r="F48" s="17" t="s">
        <v>11</v>
      </c>
      <c r="G48" s="18"/>
      <c r="H48" s="221"/>
      <c r="I48" s="222"/>
      <c r="J48" s="105">
        <f t="shared" si="0"/>
      </c>
      <c r="K48" s="234"/>
      <c r="L48" s="111">
        <f t="shared" si="1"/>
      </c>
      <c r="M48" s="168"/>
      <c r="N48" s="121" t="s">
        <v>296</v>
      </c>
      <c r="O48" s="122">
        <v>5000</v>
      </c>
      <c r="P48" s="123">
        <f t="shared" si="2"/>
      </c>
      <c r="Q48" s="124">
        <f t="shared" si="3"/>
      </c>
    </row>
    <row r="49" spans="1:17" ht="28.5" customHeight="1">
      <c r="A49" s="13">
        <v>43</v>
      </c>
      <c r="B49" s="19" t="s">
        <v>93</v>
      </c>
      <c r="C49" s="15" t="s">
        <v>94</v>
      </c>
      <c r="D49" s="15" t="s">
        <v>43</v>
      </c>
      <c r="E49" s="16">
        <v>7772</v>
      </c>
      <c r="F49" s="17" t="s">
        <v>27</v>
      </c>
      <c r="G49" s="18"/>
      <c r="H49" s="221"/>
      <c r="I49" s="222"/>
      <c r="J49" s="105">
        <f t="shared" si="0"/>
      </c>
      <c r="K49" s="234"/>
      <c r="L49" s="111">
        <f t="shared" si="1"/>
      </c>
      <c r="M49" s="168"/>
      <c r="N49" s="121" t="s">
        <v>296</v>
      </c>
      <c r="O49" s="125">
        <v>5000</v>
      </c>
      <c r="P49" s="123">
        <f t="shared" si="2"/>
      </c>
      <c r="Q49" s="124">
        <f t="shared" si="3"/>
      </c>
    </row>
    <row r="50" spans="1:17" ht="28.5" customHeight="1">
      <c r="A50" s="13">
        <v>44</v>
      </c>
      <c r="B50" s="19" t="s">
        <v>95</v>
      </c>
      <c r="C50" s="15" t="s">
        <v>96</v>
      </c>
      <c r="D50" s="15" t="s">
        <v>80</v>
      </c>
      <c r="E50" s="16" t="s">
        <v>97</v>
      </c>
      <c r="F50" s="17" t="s">
        <v>98</v>
      </c>
      <c r="G50" s="18"/>
      <c r="H50" s="221"/>
      <c r="I50" s="222"/>
      <c r="J50" s="105">
        <f t="shared" si="0"/>
      </c>
      <c r="K50" s="234"/>
      <c r="L50" s="111">
        <f t="shared" si="1"/>
      </c>
      <c r="M50" s="168"/>
      <c r="N50" s="121" t="s">
        <v>294</v>
      </c>
      <c r="O50" s="125">
        <v>10000</v>
      </c>
      <c r="P50" s="123">
        <f t="shared" si="2"/>
      </c>
      <c r="Q50" s="124">
        <f t="shared" si="3"/>
      </c>
    </row>
    <row r="51" spans="1:17" ht="28.5" customHeight="1">
      <c r="A51" s="13">
        <v>45</v>
      </c>
      <c r="B51" s="19" t="s">
        <v>95</v>
      </c>
      <c r="C51" s="15" t="s">
        <v>96</v>
      </c>
      <c r="D51" s="15" t="s">
        <v>80</v>
      </c>
      <c r="E51" s="16" t="s">
        <v>99</v>
      </c>
      <c r="F51" s="17" t="s">
        <v>100</v>
      </c>
      <c r="G51" s="18"/>
      <c r="H51" s="221"/>
      <c r="I51" s="222"/>
      <c r="J51" s="105">
        <f t="shared" si="0"/>
      </c>
      <c r="K51" s="234"/>
      <c r="L51" s="111">
        <f t="shared" si="1"/>
      </c>
      <c r="M51" s="168"/>
      <c r="N51" s="121" t="s">
        <v>294</v>
      </c>
      <c r="O51" s="125">
        <v>10000</v>
      </c>
      <c r="P51" s="123">
        <f t="shared" si="2"/>
      </c>
      <c r="Q51" s="124">
        <f t="shared" si="3"/>
      </c>
    </row>
    <row r="52" spans="1:17" ht="28.5" customHeight="1">
      <c r="A52" s="13">
        <v>46</v>
      </c>
      <c r="B52" s="19" t="s">
        <v>101</v>
      </c>
      <c r="C52" s="15" t="s">
        <v>102</v>
      </c>
      <c r="D52" s="15" t="s">
        <v>80</v>
      </c>
      <c r="E52" s="16">
        <v>2962</v>
      </c>
      <c r="F52" s="17" t="s">
        <v>98</v>
      </c>
      <c r="G52" s="18"/>
      <c r="H52" s="221"/>
      <c r="I52" s="222"/>
      <c r="J52" s="105">
        <f t="shared" si="0"/>
      </c>
      <c r="K52" s="234"/>
      <c r="L52" s="111">
        <f t="shared" si="1"/>
      </c>
      <c r="M52" s="168"/>
      <c r="N52" s="121" t="s">
        <v>294</v>
      </c>
      <c r="O52" s="125">
        <v>10000</v>
      </c>
      <c r="P52" s="123">
        <f t="shared" si="2"/>
      </c>
      <c r="Q52" s="124">
        <f t="shared" si="3"/>
      </c>
    </row>
    <row r="53" spans="1:17" ht="28.5" customHeight="1">
      <c r="A53" s="13">
        <v>47</v>
      </c>
      <c r="B53" s="19" t="s">
        <v>101</v>
      </c>
      <c r="C53" s="15" t="s">
        <v>102</v>
      </c>
      <c r="D53" s="15" t="s">
        <v>80</v>
      </c>
      <c r="E53" s="16">
        <v>2964</v>
      </c>
      <c r="F53" s="17" t="s">
        <v>103</v>
      </c>
      <c r="G53" s="18"/>
      <c r="H53" s="221"/>
      <c r="I53" s="222"/>
      <c r="J53" s="105">
        <f t="shared" si="0"/>
      </c>
      <c r="K53" s="234"/>
      <c r="L53" s="111">
        <f t="shared" si="1"/>
      </c>
      <c r="M53" s="168"/>
      <c r="N53" s="121" t="s">
        <v>294</v>
      </c>
      <c r="O53" s="125">
        <v>10000</v>
      </c>
      <c r="P53" s="123">
        <f t="shared" si="2"/>
      </c>
      <c r="Q53" s="124">
        <f t="shared" si="3"/>
      </c>
    </row>
    <row r="54" spans="1:17" ht="28.5" customHeight="1">
      <c r="A54" s="13">
        <v>48</v>
      </c>
      <c r="B54" s="19" t="s">
        <v>104</v>
      </c>
      <c r="C54" s="15" t="s">
        <v>105</v>
      </c>
      <c r="D54" s="15" t="s">
        <v>80</v>
      </c>
      <c r="E54" s="16" t="s">
        <v>106</v>
      </c>
      <c r="F54" s="17" t="s">
        <v>107</v>
      </c>
      <c r="G54" s="18"/>
      <c r="H54" s="221"/>
      <c r="I54" s="222"/>
      <c r="J54" s="105">
        <f t="shared" si="0"/>
      </c>
      <c r="K54" s="234"/>
      <c r="L54" s="111">
        <f t="shared" si="1"/>
      </c>
      <c r="M54" s="168"/>
      <c r="N54" s="121" t="s">
        <v>294</v>
      </c>
      <c r="O54" s="125">
        <v>5000</v>
      </c>
      <c r="P54" s="123">
        <f t="shared" si="2"/>
      </c>
      <c r="Q54" s="124">
        <f t="shared" si="3"/>
      </c>
    </row>
    <row r="55" spans="1:17" ht="28.5" customHeight="1">
      <c r="A55" s="13">
        <v>49</v>
      </c>
      <c r="B55" s="19" t="s">
        <v>104</v>
      </c>
      <c r="C55" s="15" t="s">
        <v>105</v>
      </c>
      <c r="D55" s="15" t="s">
        <v>80</v>
      </c>
      <c r="E55" s="16" t="s">
        <v>108</v>
      </c>
      <c r="F55" s="17" t="s">
        <v>98</v>
      </c>
      <c r="G55" s="18"/>
      <c r="H55" s="221"/>
      <c r="I55" s="222"/>
      <c r="J55" s="105">
        <f t="shared" si="0"/>
      </c>
      <c r="K55" s="234"/>
      <c r="L55" s="111">
        <f t="shared" si="1"/>
      </c>
      <c r="M55" s="168"/>
      <c r="N55" s="121" t="s">
        <v>294</v>
      </c>
      <c r="O55" s="125">
        <v>5000</v>
      </c>
      <c r="P55" s="123">
        <f t="shared" si="2"/>
      </c>
      <c r="Q55" s="124">
        <f t="shared" si="3"/>
      </c>
    </row>
    <row r="56" spans="1:111" s="267" customFormat="1" ht="28.5" customHeight="1" thickBot="1">
      <c r="A56" s="20">
        <v>50</v>
      </c>
      <c r="B56" s="21" t="s">
        <v>109</v>
      </c>
      <c r="C56" s="22" t="s">
        <v>110</v>
      </c>
      <c r="D56" s="22" t="s">
        <v>80</v>
      </c>
      <c r="E56" s="23" t="s">
        <v>111</v>
      </c>
      <c r="F56" s="24" t="s">
        <v>112</v>
      </c>
      <c r="G56" s="18"/>
      <c r="H56" s="223"/>
      <c r="I56" s="224"/>
      <c r="J56" s="106">
        <f t="shared" si="0"/>
      </c>
      <c r="K56" s="235"/>
      <c r="L56" s="112">
        <f t="shared" si="1"/>
      </c>
      <c r="M56" s="168"/>
      <c r="N56" s="126" t="s">
        <v>294</v>
      </c>
      <c r="O56" s="127">
        <v>5000</v>
      </c>
      <c r="P56" s="128">
        <f t="shared" si="2"/>
      </c>
      <c r="Q56" s="129">
        <f t="shared" si="3"/>
      </c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265"/>
      <c r="DE56" s="266"/>
      <c r="DF56" s="266"/>
      <c r="DG56" s="266"/>
    </row>
    <row r="57" spans="1:111" s="172" customFormat="1" ht="15" thickBot="1">
      <c r="A57" s="25" t="s">
        <v>259</v>
      </c>
      <c r="B57" s="26" t="s">
        <v>113</v>
      </c>
      <c r="C57" s="27"/>
      <c r="D57" s="28"/>
      <c r="E57" s="29"/>
      <c r="F57" s="30"/>
      <c r="G57" s="31"/>
      <c r="H57" s="268"/>
      <c r="I57" s="269"/>
      <c r="J57" s="107">
        <f t="shared" si="0"/>
      </c>
      <c r="K57" s="270"/>
      <c r="L57" s="113">
        <f t="shared" si="1"/>
      </c>
      <c r="M57" s="169"/>
      <c r="N57" s="130"/>
      <c r="O57" s="131"/>
      <c r="P57" s="132"/>
      <c r="Q57" s="133">
        <f t="shared" si="3"/>
      </c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271"/>
      <c r="DE57" s="272"/>
      <c r="DF57" s="272"/>
      <c r="DG57" s="272"/>
    </row>
    <row r="58" spans="1:111" s="165" customFormat="1" ht="29.25" customHeight="1">
      <c r="A58" s="32">
        <v>51</v>
      </c>
      <c r="B58" s="14" t="s">
        <v>114</v>
      </c>
      <c r="C58" s="33" t="s">
        <v>115</v>
      </c>
      <c r="D58" s="34" t="s">
        <v>43</v>
      </c>
      <c r="E58" s="35">
        <v>7071</v>
      </c>
      <c r="F58" s="36" t="s">
        <v>116</v>
      </c>
      <c r="G58" s="18"/>
      <c r="H58" s="219"/>
      <c r="I58" s="220"/>
      <c r="J58" s="108">
        <f t="shared" si="0"/>
      </c>
      <c r="K58" s="233"/>
      <c r="L58" s="114">
        <f t="shared" si="1"/>
      </c>
      <c r="M58" s="168"/>
      <c r="N58" s="134" t="s">
        <v>297</v>
      </c>
      <c r="O58" s="135">
        <v>5000</v>
      </c>
      <c r="P58" s="136">
        <f t="shared" si="2"/>
      </c>
      <c r="Q58" s="137">
        <f t="shared" si="3"/>
      </c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273"/>
      <c r="DE58" s="274"/>
      <c r="DF58" s="274"/>
      <c r="DG58" s="274"/>
    </row>
    <row r="59" spans="1:17" ht="29.25" customHeight="1">
      <c r="A59" s="13">
        <v>52</v>
      </c>
      <c r="B59" s="19" t="s">
        <v>114</v>
      </c>
      <c r="C59" s="15" t="s">
        <v>115</v>
      </c>
      <c r="D59" s="37" t="s">
        <v>43</v>
      </c>
      <c r="E59" s="16">
        <v>7115</v>
      </c>
      <c r="F59" s="17" t="s">
        <v>117</v>
      </c>
      <c r="G59" s="18"/>
      <c r="H59" s="221"/>
      <c r="I59" s="222"/>
      <c r="J59" s="105">
        <f t="shared" si="0"/>
      </c>
      <c r="K59" s="234"/>
      <c r="L59" s="111">
        <f t="shared" si="1"/>
      </c>
      <c r="M59" s="168"/>
      <c r="N59" s="121" t="s">
        <v>298</v>
      </c>
      <c r="O59" s="125">
        <v>5000</v>
      </c>
      <c r="P59" s="123">
        <f t="shared" si="2"/>
      </c>
      <c r="Q59" s="124">
        <f t="shared" si="3"/>
      </c>
    </row>
    <row r="60" spans="1:17" ht="29.25" customHeight="1">
      <c r="A60" s="13">
        <v>53</v>
      </c>
      <c r="B60" s="19" t="s">
        <v>114</v>
      </c>
      <c r="C60" s="15" t="s">
        <v>115</v>
      </c>
      <c r="D60" s="37" t="s">
        <v>43</v>
      </c>
      <c r="E60" s="16">
        <v>7203</v>
      </c>
      <c r="F60" s="17" t="s">
        <v>119</v>
      </c>
      <c r="G60" s="18"/>
      <c r="H60" s="221"/>
      <c r="I60" s="222"/>
      <c r="J60" s="105">
        <f t="shared" si="0"/>
      </c>
      <c r="K60" s="234"/>
      <c r="L60" s="111">
        <f t="shared" si="1"/>
      </c>
      <c r="M60" s="168"/>
      <c r="N60" s="121" t="s">
        <v>297</v>
      </c>
      <c r="O60" s="125">
        <v>5000</v>
      </c>
      <c r="P60" s="123">
        <f t="shared" si="2"/>
      </c>
      <c r="Q60" s="124">
        <f t="shared" si="3"/>
      </c>
    </row>
    <row r="61" spans="1:17" ht="29.25" customHeight="1">
      <c r="A61" s="13">
        <v>54</v>
      </c>
      <c r="B61" s="19" t="s">
        <v>114</v>
      </c>
      <c r="C61" s="15" t="s">
        <v>118</v>
      </c>
      <c r="D61" s="37" t="s">
        <v>43</v>
      </c>
      <c r="E61" s="16">
        <v>3130</v>
      </c>
      <c r="F61" s="17" t="s">
        <v>116</v>
      </c>
      <c r="G61" s="18"/>
      <c r="H61" s="221"/>
      <c r="I61" s="222"/>
      <c r="J61" s="105">
        <f t="shared" si="0"/>
      </c>
      <c r="K61" s="234"/>
      <c r="L61" s="111">
        <f t="shared" si="1"/>
      </c>
      <c r="M61" s="168"/>
      <c r="N61" s="121" t="s">
        <v>297</v>
      </c>
      <c r="O61" s="125">
        <v>5000</v>
      </c>
      <c r="P61" s="123">
        <f t="shared" si="2"/>
      </c>
      <c r="Q61" s="124">
        <f t="shared" si="3"/>
      </c>
    </row>
    <row r="62" spans="1:17" ht="29.25" customHeight="1">
      <c r="A62" s="13">
        <v>55</v>
      </c>
      <c r="B62" s="19" t="s">
        <v>114</v>
      </c>
      <c r="C62" s="15" t="s">
        <v>118</v>
      </c>
      <c r="D62" s="37" t="s">
        <v>43</v>
      </c>
      <c r="E62" s="16">
        <v>3416</v>
      </c>
      <c r="F62" s="17" t="s">
        <v>117</v>
      </c>
      <c r="G62" s="18"/>
      <c r="H62" s="221"/>
      <c r="I62" s="222"/>
      <c r="J62" s="105">
        <f t="shared" si="0"/>
      </c>
      <c r="K62" s="234"/>
      <c r="L62" s="111">
        <f t="shared" si="1"/>
      </c>
      <c r="M62" s="168"/>
      <c r="N62" s="121" t="s">
        <v>297</v>
      </c>
      <c r="O62" s="125">
        <v>5000</v>
      </c>
      <c r="P62" s="123">
        <f t="shared" si="2"/>
      </c>
      <c r="Q62" s="124">
        <f t="shared" si="3"/>
      </c>
    </row>
    <row r="63" spans="1:17" ht="29.25" customHeight="1">
      <c r="A63" s="13">
        <v>56</v>
      </c>
      <c r="B63" s="19" t="s">
        <v>114</v>
      </c>
      <c r="C63" s="15" t="s">
        <v>118</v>
      </c>
      <c r="D63" s="37" t="s">
        <v>43</v>
      </c>
      <c r="E63" s="16">
        <v>3728</v>
      </c>
      <c r="F63" s="17" t="s">
        <v>119</v>
      </c>
      <c r="G63" s="18"/>
      <c r="H63" s="221"/>
      <c r="I63" s="222"/>
      <c r="J63" s="105">
        <f t="shared" si="0"/>
      </c>
      <c r="K63" s="234"/>
      <c r="L63" s="111">
        <f t="shared" si="1"/>
      </c>
      <c r="M63" s="168"/>
      <c r="N63" s="121" t="s">
        <v>297</v>
      </c>
      <c r="O63" s="125">
        <v>5000</v>
      </c>
      <c r="P63" s="123">
        <f t="shared" si="2"/>
      </c>
      <c r="Q63" s="124">
        <f t="shared" si="3"/>
      </c>
    </row>
    <row r="64" spans="1:17" ht="29.25" customHeight="1">
      <c r="A64" s="13">
        <v>57</v>
      </c>
      <c r="B64" s="19" t="s">
        <v>120</v>
      </c>
      <c r="C64" s="15" t="s">
        <v>125</v>
      </c>
      <c r="D64" s="37" t="s">
        <v>121</v>
      </c>
      <c r="E64" s="16">
        <v>96308</v>
      </c>
      <c r="F64" s="17" t="s">
        <v>122</v>
      </c>
      <c r="G64" s="18"/>
      <c r="H64" s="221"/>
      <c r="I64" s="222"/>
      <c r="J64" s="105">
        <f t="shared" si="0"/>
      </c>
      <c r="K64" s="234"/>
      <c r="L64" s="111">
        <f t="shared" si="1"/>
      </c>
      <c r="M64" s="168"/>
      <c r="N64" s="121" t="s">
        <v>288</v>
      </c>
      <c r="O64" s="125">
        <v>5000</v>
      </c>
      <c r="P64" s="123">
        <f t="shared" si="2"/>
      </c>
      <c r="Q64" s="124">
        <f t="shared" si="3"/>
      </c>
    </row>
    <row r="65" spans="1:17" ht="29.25" customHeight="1">
      <c r="A65" s="13">
        <v>58</v>
      </c>
      <c r="B65" s="19" t="s">
        <v>120</v>
      </c>
      <c r="C65" s="15" t="s">
        <v>124</v>
      </c>
      <c r="D65" s="37" t="s">
        <v>121</v>
      </c>
      <c r="E65" s="16">
        <v>95008</v>
      </c>
      <c r="F65" s="17" t="s">
        <v>123</v>
      </c>
      <c r="G65" s="18"/>
      <c r="H65" s="221"/>
      <c r="I65" s="222"/>
      <c r="J65" s="105">
        <f t="shared" si="0"/>
      </c>
      <c r="K65" s="234"/>
      <c r="L65" s="111">
        <f t="shared" si="1"/>
      </c>
      <c r="M65" s="168"/>
      <c r="N65" s="121" t="s">
        <v>288</v>
      </c>
      <c r="O65" s="125">
        <v>5000</v>
      </c>
      <c r="P65" s="123">
        <f t="shared" si="2"/>
      </c>
      <c r="Q65" s="124">
        <f t="shared" si="3"/>
      </c>
    </row>
    <row r="66" spans="1:17" ht="29.25" customHeight="1">
      <c r="A66" s="13">
        <v>59</v>
      </c>
      <c r="B66" s="19" t="s">
        <v>129</v>
      </c>
      <c r="C66" s="15" t="s">
        <v>126</v>
      </c>
      <c r="D66" s="37" t="s">
        <v>127</v>
      </c>
      <c r="E66" s="16">
        <v>48100</v>
      </c>
      <c r="F66" s="17" t="s">
        <v>128</v>
      </c>
      <c r="G66" s="18"/>
      <c r="H66" s="221"/>
      <c r="I66" s="222"/>
      <c r="J66" s="105">
        <f t="shared" si="0"/>
      </c>
      <c r="K66" s="234"/>
      <c r="L66" s="111">
        <f t="shared" si="1"/>
      </c>
      <c r="M66" s="168"/>
      <c r="N66" s="121" t="s">
        <v>299</v>
      </c>
      <c r="O66" s="125">
        <v>10000</v>
      </c>
      <c r="P66" s="123">
        <f t="shared" si="2"/>
      </c>
      <c r="Q66" s="124">
        <f t="shared" si="3"/>
      </c>
    </row>
    <row r="67" spans="1:17" ht="29.25" customHeight="1">
      <c r="A67" s="13">
        <v>60</v>
      </c>
      <c r="B67" s="19" t="s">
        <v>132</v>
      </c>
      <c r="C67" s="15" t="s">
        <v>133</v>
      </c>
      <c r="D67" s="37" t="s">
        <v>130</v>
      </c>
      <c r="E67" s="16" t="s">
        <v>130</v>
      </c>
      <c r="F67" s="17" t="s">
        <v>131</v>
      </c>
      <c r="G67" s="18"/>
      <c r="H67" s="221"/>
      <c r="I67" s="222"/>
      <c r="J67" s="105">
        <f t="shared" si="0"/>
      </c>
      <c r="K67" s="234"/>
      <c r="L67" s="111">
        <f t="shared" si="1"/>
      </c>
      <c r="M67" s="168"/>
      <c r="N67" s="121" t="s">
        <v>300</v>
      </c>
      <c r="O67" s="125">
        <v>2500</v>
      </c>
      <c r="P67" s="123">
        <f t="shared" si="2"/>
      </c>
      <c r="Q67" s="124">
        <f t="shared" si="3"/>
      </c>
    </row>
    <row r="68" spans="1:17" ht="29.25" customHeight="1">
      <c r="A68" s="13">
        <v>61</v>
      </c>
      <c r="B68" s="19" t="s">
        <v>134</v>
      </c>
      <c r="C68" s="15" t="s">
        <v>135</v>
      </c>
      <c r="D68" s="37" t="s">
        <v>135</v>
      </c>
      <c r="E68" s="16" t="s">
        <v>136</v>
      </c>
      <c r="F68" s="17" t="s">
        <v>137</v>
      </c>
      <c r="G68" s="18"/>
      <c r="H68" s="221"/>
      <c r="I68" s="222"/>
      <c r="J68" s="105">
        <f t="shared" si="0"/>
      </c>
      <c r="K68" s="234"/>
      <c r="L68" s="111">
        <f t="shared" si="1"/>
      </c>
      <c r="M68" s="168"/>
      <c r="N68" s="121" t="s">
        <v>288</v>
      </c>
      <c r="O68" s="125">
        <v>5000</v>
      </c>
      <c r="P68" s="123">
        <f t="shared" si="2"/>
      </c>
      <c r="Q68" s="124">
        <f t="shared" si="3"/>
      </c>
    </row>
    <row r="69" spans="1:17" ht="29.25" customHeight="1">
      <c r="A69" s="13">
        <v>62</v>
      </c>
      <c r="B69" s="19" t="s">
        <v>134</v>
      </c>
      <c r="C69" s="15" t="s">
        <v>135</v>
      </c>
      <c r="D69" s="37" t="s">
        <v>135</v>
      </c>
      <c r="E69" s="16" t="s">
        <v>138</v>
      </c>
      <c r="F69" s="17" t="s">
        <v>70</v>
      </c>
      <c r="G69" s="18"/>
      <c r="H69" s="221"/>
      <c r="I69" s="222"/>
      <c r="J69" s="105">
        <f t="shared" si="0"/>
      </c>
      <c r="K69" s="234"/>
      <c r="L69" s="111">
        <f t="shared" si="1"/>
      </c>
      <c r="M69" s="168"/>
      <c r="N69" s="121" t="s">
        <v>288</v>
      </c>
      <c r="O69" s="125">
        <v>5000</v>
      </c>
      <c r="P69" s="123">
        <f t="shared" si="2"/>
      </c>
      <c r="Q69" s="124">
        <f t="shared" si="3"/>
      </c>
    </row>
    <row r="70" spans="1:17" ht="29.25" customHeight="1">
      <c r="A70" s="13">
        <v>63</v>
      </c>
      <c r="B70" s="19" t="s">
        <v>134</v>
      </c>
      <c r="C70" s="15" t="s">
        <v>135</v>
      </c>
      <c r="D70" s="37" t="s">
        <v>135</v>
      </c>
      <c r="E70" s="16" t="s">
        <v>140</v>
      </c>
      <c r="F70" s="17" t="s">
        <v>139</v>
      </c>
      <c r="G70" s="18"/>
      <c r="H70" s="221"/>
      <c r="I70" s="222"/>
      <c r="J70" s="105">
        <f t="shared" si="0"/>
      </c>
      <c r="K70" s="234"/>
      <c r="L70" s="111">
        <f t="shared" si="1"/>
      </c>
      <c r="M70" s="168"/>
      <c r="N70" s="121" t="s">
        <v>139</v>
      </c>
      <c r="O70" s="125">
        <v>2500</v>
      </c>
      <c r="P70" s="123">
        <f t="shared" si="2"/>
      </c>
      <c r="Q70" s="124">
        <f t="shared" si="3"/>
      </c>
    </row>
    <row r="71" spans="1:17" ht="29.25" customHeight="1">
      <c r="A71" s="13">
        <v>64</v>
      </c>
      <c r="B71" s="19" t="s">
        <v>141</v>
      </c>
      <c r="C71" s="15" t="s">
        <v>143</v>
      </c>
      <c r="D71" s="37" t="s">
        <v>121</v>
      </c>
      <c r="E71" s="16">
        <v>50200</v>
      </c>
      <c r="F71" s="17" t="s">
        <v>142</v>
      </c>
      <c r="G71" s="18"/>
      <c r="H71" s="221"/>
      <c r="I71" s="222"/>
      <c r="J71" s="105">
        <f t="shared" si="0"/>
      </c>
      <c r="K71" s="234"/>
      <c r="L71" s="111">
        <f t="shared" si="1"/>
      </c>
      <c r="M71" s="168"/>
      <c r="N71" s="121" t="s">
        <v>301</v>
      </c>
      <c r="O71" s="125">
        <v>10000</v>
      </c>
      <c r="P71" s="123">
        <f t="shared" si="2"/>
      </c>
      <c r="Q71" s="124">
        <f t="shared" si="3"/>
      </c>
    </row>
    <row r="72" spans="1:17" ht="29.25" customHeight="1">
      <c r="A72" s="13">
        <v>65</v>
      </c>
      <c r="B72" s="19" t="s">
        <v>141</v>
      </c>
      <c r="C72" s="15" t="s">
        <v>143</v>
      </c>
      <c r="D72" s="37" t="s">
        <v>121</v>
      </c>
      <c r="E72" s="16">
        <v>50500</v>
      </c>
      <c r="F72" s="17" t="s">
        <v>144</v>
      </c>
      <c r="G72" s="18"/>
      <c r="H72" s="221"/>
      <c r="I72" s="222"/>
      <c r="J72" s="105">
        <f t="shared" si="0"/>
      </c>
      <c r="K72" s="234"/>
      <c r="L72" s="111">
        <f t="shared" si="1"/>
      </c>
      <c r="M72" s="168"/>
      <c r="N72" s="121" t="s">
        <v>288</v>
      </c>
      <c r="O72" s="125">
        <v>5000</v>
      </c>
      <c r="P72" s="123">
        <f t="shared" si="2"/>
      </c>
      <c r="Q72" s="124">
        <f t="shared" si="3"/>
      </c>
    </row>
    <row r="73" spans="1:17" ht="29.25" customHeight="1">
      <c r="A73" s="13">
        <v>66</v>
      </c>
      <c r="B73" s="19" t="s">
        <v>141</v>
      </c>
      <c r="C73" s="15" t="s">
        <v>145</v>
      </c>
      <c r="D73" s="37" t="s">
        <v>130</v>
      </c>
      <c r="E73" s="16" t="s">
        <v>130</v>
      </c>
      <c r="F73" s="17" t="s">
        <v>146</v>
      </c>
      <c r="G73" s="18"/>
      <c r="H73" s="221"/>
      <c r="I73" s="222"/>
      <c r="J73" s="105">
        <f aca="true" t="shared" si="4" ref="J73:J125">IF(I73=0,"",H73/I73)</f>
      </c>
      <c r="K73" s="234"/>
      <c r="L73" s="111">
        <f aca="true" t="shared" si="5" ref="L73:L125">IF(I73=0,"",(J73-(J73*K73)))</f>
      </c>
      <c r="M73" s="168"/>
      <c r="N73" s="121" t="s">
        <v>302</v>
      </c>
      <c r="O73" s="125">
        <v>10000</v>
      </c>
      <c r="P73" s="123">
        <f aca="true" t="shared" si="6" ref="P73:P125">L73</f>
      </c>
      <c r="Q73" s="124">
        <f aca="true" t="shared" si="7" ref="Q73:Q125">IF(I73=0,"",(O73*P73))</f>
      </c>
    </row>
    <row r="74" spans="1:17" ht="29.25" customHeight="1">
      <c r="A74" s="13">
        <v>67</v>
      </c>
      <c r="B74" s="19" t="s">
        <v>141</v>
      </c>
      <c r="C74" s="15" t="s">
        <v>147</v>
      </c>
      <c r="D74" s="37" t="s">
        <v>130</v>
      </c>
      <c r="E74" s="16" t="s">
        <v>130</v>
      </c>
      <c r="F74" s="17" t="s">
        <v>146</v>
      </c>
      <c r="G74" s="18"/>
      <c r="H74" s="221"/>
      <c r="I74" s="222"/>
      <c r="J74" s="105">
        <f t="shared" si="4"/>
      </c>
      <c r="K74" s="234"/>
      <c r="L74" s="111">
        <f t="shared" si="5"/>
      </c>
      <c r="M74" s="168"/>
      <c r="N74" s="121" t="s">
        <v>302</v>
      </c>
      <c r="O74" s="125">
        <v>5000</v>
      </c>
      <c r="P74" s="123">
        <f t="shared" si="6"/>
      </c>
      <c r="Q74" s="124">
        <f t="shared" si="7"/>
      </c>
    </row>
    <row r="75" spans="1:17" ht="29.25" customHeight="1">
      <c r="A75" s="13">
        <v>68</v>
      </c>
      <c r="B75" s="19" t="s">
        <v>141</v>
      </c>
      <c r="C75" s="15" t="s">
        <v>147</v>
      </c>
      <c r="D75" s="37" t="s">
        <v>130</v>
      </c>
      <c r="E75" s="16" t="s">
        <v>130</v>
      </c>
      <c r="F75" s="17" t="s">
        <v>148</v>
      </c>
      <c r="G75" s="18"/>
      <c r="H75" s="221"/>
      <c r="I75" s="222"/>
      <c r="J75" s="105">
        <f t="shared" si="4"/>
      </c>
      <c r="K75" s="234"/>
      <c r="L75" s="111">
        <f t="shared" si="5"/>
      </c>
      <c r="M75" s="168"/>
      <c r="N75" s="121" t="s">
        <v>302</v>
      </c>
      <c r="O75" s="125">
        <v>5000</v>
      </c>
      <c r="P75" s="123">
        <f t="shared" si="6"/>
      </c>
      <c r="Q75" s="124">
        <f t="shared" si="7"/>
      </c>
    </row>
    <row r="76" spans="1:17" ht="29.25" customHeight="1">
      <c r="A76" s="13">
        <v>69</v>
      </c>
      <c r="B76" s="19" t="s">
        <v>141</v>
      </c>
      <c r="C76" s="15" t="s">
        <v>151</v>
      </c>
      <c r="D76" s="37" t="s">
        <v>149</v>
      </c>
      <c r="E76" s="16" t="s">
        <v>130</v>
      </c>
      <c r="F76" s="17" t="s">
        <v>150</v>
      </c>
      <c r="G76" s="18"/>
      <c r="H76" s="221"/>
      <c r="I76" s="222"/>
      <c r="J76" s="105">
        <f t="shared" si="4"/>
      </c>
      <c r="K76" s="234"/>
      <c r="L76" s="111">
        <f t="shared" si="5"/>
      </c>
      <c r="M76" s="168"/>
      <c r="N76" s="121" t="s">
        <v>288</v>
      </c>
      <c r="O76" s="125">
        <v>10000</v>
      </c>
      <c r="P76" s="123">
        <f t="shared" si="6"/>
      </c>
      <c r="Q76" s="124">
        <f t="shared" si="7"/>
      </c>
    </row>
    <row r="77" spans="1:17" ht="29.25" customHeight="1">
      <c r="A77" s="13">
        <v>70</v>
      </c>
      <c r="B77" s="19" t="s">
        <v>141</v>
      </c>
      <c r="C77" s="15" t="s">
        <v>152</v>
      </c>
      <c r="D77" s="37" t="s">
        <v>153</v>
      </c>
      <c r="E77" s="16">
        <v>5602</v>
      </c>
      <c r="F77" s="17" t="s">
        <v>130</v>
      </c>
      <c r="G77" s="18"/>
      <c r="H77" s="221"/>
      <c r="I77" s="222"/>
      <c r="J77" s="105">
        <f t="shared" si="4"/>
      </c>
      <c r="K77" s="234"/>
      <c r="L77" s="111">
        <f t="shared" si="5"/>
      </c>
      <c r="M77" s="168"/>
      <c r="N77" s="121" t="s">
        <v>303</v>
      </c>
      <c r="O77" s="125">
        <v>10000</v>
      </c>
      <c r="P77" s="123">
        <f t="shared" si="6"/>
      </c>
      <c r="Q77" s="124">
        <f t="shared" si="7"/>
      </c>
    </row>
    <row r="78" spans="1:17" ht="29.25" customHeight="1">
      <c r="A78" s="13">
        <v>71</v>
      </c>
      <c r="B78" s="19" t="s">
        <v>141</v>
      </c>
      <c r="C78" s="15" t="s">
        <v>154</v>
      </c>
      <c r="D78" s="37" t="s">
        <v>155</v>
      </c>
      <c r="E78" s="16">
        <v>63639</v>
      </c>
      <c r="F78" s="17" t="s">
        <v>156</v>
      </c>
      <c r="G78" s="18"/>
      <c r="H78" s="221"/>
      <c r="I78" s="222"/>
      <c r="J78" s="105">
        <f t="shared" si="4"/>
      </c>
      <c r="K78" s="234"/>
      <c r="L78" s="111">
        <f t="shared" si="5"/>
      </c>
      <c r="M78" s="168"/>
      <c r="N78" s="121" t="s">
        <v>304</v>
      </c>
      <c r="O78" s="125">
        <v>5000</v>
      </c>
      <c r="P78" s="123">
        <f t="shared" si="6"/>
      </c>
      <c r="Q78" s="124">
        <f t="shared" si="7"/>
      </c>
    </row>
    <row r="79" spans="1:17" ht="29.25" customHeight="1">
      <c r="A79" s="13">
        <v>72</v>
      </c>
      <c r="B79" s="19" t="s">
        <v>141</v>
      </c>
      <c r="C79" s="15" t="s">
        <v>157</v>
      </c>
      <c r="D79" s="37" t="s">
        <v>155</v>
      </c>
      <c r="E79" s="16">
        <v>63965</v>
      </c>
      <c r="F79" s="17" t="s">
        <v>158</v>
      </c>
      <c r="G79" s="18"/>
      <c r="H79" s="221"/>
      <c r="I79" s="222"/>
      <c r="J79" s="105">
        <f t="shared" si="4"/>
      </c>
      <c r="K79" s="234"/>
      <c r="L79" s="111">
        <f t="shared" si="5"/>
      </c>
      <c r="M79" s="168"/>
      <c r="N79" s="121" t="s">
        <v>288</v>
      </c>
      <c r="O79" s="125">
        <v>5000</v>
      </c>
      <c r="P79" s="123">
        <f t="shared" si="6"/>
      </c>
      <c r="Q79" s="124">
        <f t="shared" si="7"/>
      </c>
    </row>
    <row r="80" spans="1:17" ht="29.25" customHeight="1">
      <c r="A80" s="13">
        <v>73</v>
      </c>
      <c r="B80" s="19" t="s">
        <v>159</v>
      </c>
      <c r="C80" s="15" t="s">
        <v>160</v>
      </c>
      <c r="D80" s="15" t="s">
        <v>161</v>
      </c>
      <c r="E80" s="16" t="s">
        <v>162</v>
      </c>
      <c r="F80" s="17" t="s">
        <v>137</v>
      </c>
      <c r="G80" s="18"/>
      <c r="H80" s="221"/>
      <c r="I80" s="222"/>
      <c r="J80" s="105">
        <f t="shared" si="4"/>
      </c>
      <c r="K80" s="234"/>
      <c r="L80" s="111">
        <f t="shared" si="5"/>
      </c>
      <c r="M80" s="168"/>
      <c r="N80" s="121" t="s">
        <v>288</v>
      </c>
      <c r="O80" s="125">
        <v>10000</v>
      </c>
      <c r="P80" s="123">
        <f t="shared" si="6"/>
      </c>
      <c r="Q80" s="124">
        <f t="shared" si="7"/>
      </c>
    </row>
    <row r="81" spans="1:17" ht="29.25" customHeight="1">
      <c r="A81" s="13">
        <v>74</v>
      </c>
      <c r="B81" s="19" t="s">
        <v>159</v>
      </c>
      <c r="C81" s="15" t="s">
        <v>163</v>
      </c>
      <c r="D81" s="15" t="s">
        <v>161</v>
      </c>
      <c r="E81" s="16" t="s">
        <v>164</v>
      </c>
      <c r="F81" s="17" t="s">
        <v>165</v>
      </c>
      <c r="G81" s="18"/>
      <c r="H81" s="221"/>
      <c r="I81" s="222"/>
      <c r="J81" s="105">
        <f t="shared" si="4"/>
      </c>
      <c r="K81" s="234"/>
      <c r="L81" s="111">
        <f t="shared" si="5"/>
      </c>
      <c r="M81" s="168"/>
      <c r="N81" s="121" t="s">
        <v>288</v>
      </c>
      <c r="O81" s="125">
        <v>10000</v>
      </c>
      <c r="P81" s="123">
        <f t="shared" si="6"/>
      </c>
      <c r="Q81" s="124">
        <f t="shared" si="7"/>
      </c>
    </row>
    <row r="82" spans="1:17" ht="29.25" customHeight="1">
      <c r="A82" s="13">
        <v>75</v>
      </c>
      <c r="B82" s="19" t="s">
        <v>166</v>
      </c>
      <c r="C82" s="15" t="s">
        <v>167</v>
      </c>
      <c r="D82" s="15" t="s">
        <v>168</v>
      </c>
      <c r="E82" s="16" t="s">
        <v>169</v>
      </c>
      <c r="F82" s="17" t="s">
        <v>170</v>
      </c>
      <c r="G82" s="18"/>
      <c r="H82" s="221"/>
      <c r="I82" s="222"/>
      <c r="J82" s="105">
        <f t="shared" si="4"/>
      </c>
      <c r="K82" s="234"/>
      <c r="L82" s="111">
        <f t="shared" si="5"/>
      </c>
      <c r="M82" s="168"/>
      <c r="N82" s="121" t="s">
        <v>305</v>
      </c>
      <c r="O82" s="125">
        <v>5000</v>
      </c>
      <c r="P82" s="123">
        <f t="shared" si="6"/>
      </c>
      <c r="Q82" s="124">
        <f t="shared" si="7"/>
      </c>
    </row>
    <row r="83" spans="1:17" ht="29.25" customHeight="1">
      <c r="A83" s="13">
        <v>76</v>
      </c>
      <c r="B83" s="19" t="s">
        <v>166</v>
      </c>
      <c r="C83" s="15" t="s">
        <v>171</v>
      </c>
      <c r="D83" s="15" t="s">
        <v>121</v>
      </c>
      <c r="E83" s="16">
        <v>84912</v>
      </c>
      <c r="F83" s="17" t="s">
        <v>172</v>
      </c>
      <c r="G83" s="18"/>
      <c r="H83" s="221"/>
      <c r="I83" s="222"/>
      <c r="J83" s="105">
        <f t="shared" si="4"/>
      </c>
      <c r="K83" s="234"/>
      <c r="L83" s="111">
        <f t="shared" si="5"/>
      </c>
      <c r="M83" s="168"/>
      <c r="N83" s="121" t="s">
        <v>288</v>
      </c>
      <c r="O83" s="125">
        <v>5000</v>
      </c>
      <c r="P83" s="123">
        <f t="shared" si="6"/>
      </c>
      <c r="Q83" s="124">
        <f t="shared" si="7"/>
      </c>
    </row>
    <row r="84" spans="1:111" s="267" customFormat="1" ht="29.25" customHeight="1" thickBot="1">
      <c r="A84" s="20">
        <v>77</v>
      </c>
      <c r="B84" s="21" t="s">
        <v>272</v>
      </c>
      <c r="C84" s="22" t="s">
        <v>173</v>
      </c>
      <c r="D84" s="22" t="s">
        <v>174</v>
      </c>
      <c r="E84" s="23" t="s">
        <v>175</v>
      </c>
      <c r="F84" s="24" t="s">
        <v>176</v>
      </c>
      <c r="G84" s="18"/>
      <c r="H84" s="223"/>
      <c r="I84" s="224"/>
      <c r="J84" s="106">
        <f t="shared" si="4"/>
      </c>
      <c r="K84" s="235"/>
      <c r="L84" s="112">
        <f t="shared" si="5"/>
      </c>
      <c r="M84" s="168"/>
      <c r="N84" s="126" t="s">
        <v>306</v>
      </c>
      <c r="O84" s="127">
        <v>10000</v>
      </c>
      <c r="P84" s="128">
        <f t="shared" si="6"/>
      </c>
      <c r="Q84" s="129">
        <f t="shared" si="7"/>
      </c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265"/>
      <c r="DE84" s="266"/>
      <c r="DF84" s="266"/>
      <c r="DG84" s="266"/>
    </row>
    <row r="85" spans="1:111" s="172" customFormat="1" ht="15" thickBot="1">
      <c r="A85" s="25" t="s">
        <v>260</v>
      </c>
      <c r="B85" s="38" t="s">
        <v>177</v>
      </c>
      <c r="C85" s="27"/>
      <c r="D85" s="27"/>
      <c r="E85" s="39"/>
      <c r="F85" s="40"/>
      <c r="G85" s="41"/>
      <c r="H85" s="268"/>
      <c r="I85" s="269"/>
      <c r="J85" s="107">
        <f t="shared" si="4"/>
      </c>
      <c r="K85" s="270"/>
      <c r="L85" s="113">
        <f t="shared" si="5"/>
      </c>
      <c r="M85" s="169"/>
      <c r="N85" s="138"/>
      <c r="O85" s="139"/>
      <c r="P85" s="132"/>
      <c r="Q85" s="133">
        <f t="shared" si="7"/>
      </c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271"/>
      <c r="DE85" s="272"/>
      <c r="DF85" s="272"/>
      <c r="DG85" s="272"/>
    </row>
    <row r="86" spans="1:111" s="165" customFormat="1" ht="29.25" customHeight="1">
      <c r="A86" s="32">
        <v>78</v>
      </c>
      <c r="B86" s="14" t="s">
        <v>178</v>
      </c>
      <c r="C86" s="33" t="s">
        <v>181</v>
      </c>
      <c r="D86" s="33" t="s">
        <v>135</v>
      </c>
      <c r="E86" s="42" t="s">
        <v>179</v>
      </c>
      <c r="F86" s="43" t="s">
        <v>180</v>
      </c>
      <c r="G86" s="44"/>
      <c r="H86" s="219"/>
      <c r="I86" s="220"/>
      <c r="J86" s="108">
        <f t="shared" si="4"/>
      </c>
      <c r="K86" s="233"/>
      <c r="L86" s="114">
        <f t="shared" si="5"/>
      </c>
      <c r="M86" s="168"/>
      <c r="N86" s="140" t="s">
        <v>308</v>
      </c>
      <c r="O86" s="141">
        <v>5000</v>
      </c>
      <c r="P86" s="136">
        <f t="shared" si="6"/>
      </c>
      <c r="Q86" s="137">
        <f t="shared" si="7"/>
      </c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273"/>
      <c r="DE86" s="274"/>
      <c r="DF86" s="274"/>
      <c r="DG86" s="274"/>
    </row>
    <row r="87" spans="1:17" ht="29.25" customHeight="1">
      <c r="A87" s="13">
        <v>79</v>
      </c>
      <c r="B87" s="19" t="s">
        <v>178</v>
      </c>
      <c r="C87" s="15" t="s">
        <v>181</v>
      </c>
      <c r="D87" s="15" t="s">
        <v>135</v>
      </c>
      <c r="E87" s="45" t="s">
        <v>182</v>
      </c>
      <c r="F87" s="46" t="s">
        <v>183</v>
      </c>
      <c r="G87" s="44"/>
      <c r="H87" s="221"/>
      <c r="I87" s="222"/>
      <c r="J87" s="105">
        <f t="shared" si="4"/>
      </c>
      <c r="K87" s="234"/>
      <c r="L87" s="111">
        <f t="shared" si="5"/>
      </c>
      <c r="M87" s="168"/>
      <c r="N87" s="142" t="s">
        <v>307</v>
      </c>
      <c r="O87" s="122">
        <v>5000</v>
      </c>
      <c r="P87" s="123">
        <f t="shared" si="6"/>
      </c>
      <c r="Q87" s="124">
        <f t="shared" si="7"/>
      </c>
    </row>
    <row r="88" spans="1:17" ht="29.25" customHeight="1">
      <c r="A88" s="13">
        <v>80</v>
      </c>
      <c r="B88" s="19" t="s">
        <v>186</v>
      </c>
      <c r="C88" s="15" t="s">
        <v>185</v>
      </c>
      <c r="D88" s="15" t="s">
        <v>135</v>
      </c>
      <c r="E88" s="45" t="s">
        <v>184</v>
      </c>
      <c r="F88" s="46" t="s">
        <v>180</v>
      </c>
      <c r="G88" s="44"/>
      <c r="H88" s="221"/>
      <c r="I88" s="222"/>
      <c r="J88" s="105">
        <f t="shared" si="4"/>
      </c>
      <c r="K88" s="234"/>
      <c r="L88" s="111">
        <f t="shared" si="5"/>
      </c>
      <c r="M88" s="168"/>
      <c r="N88" s="142" t="s">
        <v>308</v>
      </c>
      <c r="O88" s="122">
        <v>10000</v>
      </c>
      <c r="P88" s="123">
        <f t="shared" si="6"/>
      </c>
      <c r="Q88" s="124">
        <f t="shared" si="7"/>
      </c>
    </row>
    <row r="89" spans="1:17" ht="29.25" customHeight="1">
      <c r="A89" s="13">
        <v>81</v>
      </c>
      <c r="B89" s="19" t="s">
        <v>187</v>
      </c>
      <c r="C89" s="15" t="s">
        <v>188</v>
      </c>
      <c r="D89" s="15" t="s">
        <v>13</v>
      </c>
      <c r="E89" s="45">
        <v>37008</v>
      </c>
      <c r="F89" s="46" t="s">
        <v>189</v>
      </c>
      <c r="G89" s="44"/>
      <c r="H89" s="221"/>
      <c r="I89" s="222"/>
      <c r="J89" s="105">
        <f t="shared" si="4"/>
      </c>
      <c r="K89" s="234"/>
      <c r="L89" s="111">
        <f t="shared" si="5"/>
      </c>
      <c r="M89" s="168"/>
      <c r="N89" s="142" t="s">
        <v>288</v>
      </c>
      <c r="O89" s="122">
        <v>5000</v>
      </c>
      <c r="P89" s="123">
        <f t="shared" si="6"/>
      </c>
      <c r="Q89" s="124">
        <f t="shared" si="7"/>
      </c>
    </row>
    <row r="90" spans="1:17" ht="29.25" customHeight="1">
      <c r="A90" s="13">
        <v>82</v>
      </c>
      <c r="B90" s="19" t="s">
        <v>187</v>
      </c>
      <c r="C90" s="15" t="s">
        <v>188</v>
      </c>
      <c r="D90" s="15" t="s">
        <v>13</v>
      </c>
      <c r="E90" s="45">
        <v>37432</v>
      </c>
      <c r="F90" s="46" t="s">
        <v>190</v>
      </c>
      <c r="G90" s="44"/>
      <c r="H90" s="221"/>
      <c r="I90" s="222"/>
      <c r="J90" s="105">
        <f t="shared" si="4"/>
      </c>
      <c r="K90" s="234"/>
      <c r="L90" s="111">
        <f t="shared" si="5"/>
      </c>
      <c r="M90" s="168"/>
      <c r="N90" s="142" t="s">
        <v>288</v>
      </c>
      <c r="O90" s="122">
        <v>5000</v>
      </c>
      <c r="P90" s="123">
        <f t="shared" si="6"/>
      </c>
      <c r="Q90" s="124">
        <f t="shared" si="7"/>
      </c>
    </row>
    <row r="91" spans="1:17" ht="29.25" customHeight="1">
      <c r="A91" s="13">
        <v>83</v>
      </c>
      <c r="B91" s="19" t="s">
        <v>191</v>
      </c>
      <c r="C91" s="15" t="s">
        <v>192</v>
      </c>
      <c r="D91" s="15" t="s">
        <v>193</v>
      </c>
      <c r="E91" s="45" t="s">
        <v>194</v>
      </c>
      <c r="F91" s="46" t="s">
        <v>195</v>
      </c>
      <c r="G91" s="44"/>
      <c r="H91" s="221"/>
      <c r="I91" s="222"/>
      <c r="J91" s="105">
        <f t="shared" si="4"/>
      </c>
      <c r="K91" s="234"/>
      <c r="L91" s="111">
        <f t="shared" si="5"/>
      </c>
      <c r="M91" s="168"/>
      <c r="N91" s="142" t="s">
        <v>309</v>
      </c>
      <c r="O91" s="122">
        <v>5000</v>
      </c>
      <c r="P91" s="123">
        <f t="shared" si="6"/>
      </c>
      <c r="Q91" s="124">
        <f t="shared" si="7"/>
      </c>
    </row>
    <row r="92" spans="1:17" ht="29.25" customHeight="1">
      <c r="A92" s="13">
        <v>84</v>
      </c>
      <c r="B92" s="19" t="s">
        <v>191</v>
      </c>
      <c r="C92" s="15" t="s">
        <v>196</v>
      </c>
      <c r="D92" s="15" t="s">
        <v>193</v>
      </c>
      <c r="E92" s="45">
        <v>1860</v>
      </c>
      <c r="F92" s="46" t="s">
        <v>195</v>
      </c>
      <c r="G92" s="44"/>
      <c r="H92" s="221"/>
      <c r="I92" s="222"/>
      <c r="J92" s="105">
        <f t="shared" si="4"/>
      </c>
      <c r="K92" s="234"/>
      <c r="L92" s="111">
        <f t="shared" si="5"/>
      </c>
      <c r="M92" s="168"/>
      <c r="N92" s="142" t="s">
        <v>309</v>
      </c>
      <c r="O92" s="122">
        <v>5000</v>
      </c>
      <c r="P92" s="123">
        <f t="shared" si="6"/>
      </c>
      <c r="Q92" s="124">
        <f t="shared" si="7"/>
      </c>
    </row>
    <row r="93" spans="1:17" ht="29.25" customHeight="1">
      <c r="A93" s="13">
        <v>85</v>
      </c>
      <c r="B93" s="19" t="s">
        <v>191</v>
      </c>
      <c r="C93" s="15" t="s">
        <v>197</v>
      </c>
      <c r="D93" s="15" t="s">
        <v>174</v>
      </c>
      <c r="E93" s="45">
        <v>43320</v>
      </c>
      <c r="F93" s="46" t="s">
        <v>198</v>
      </c>
      <c r="G93" s="44"/>
      <c r="H93" s="221"/>
      <c r="I93" s="222"/>
      <c r="J93" s="105">
        <f t="shared" si="4"/>
      </c>
      <c r="K93" s="234"/>
      <c r="L93" s="111">
        <f t="shared" si="5"/>
      </c>
      <c r="M93" s="168"/>
      <c r="N93" s="142" t="s">
        <v>310</v>
      </c>
      <c r="O93" s="122">
        <v>5000</v>
      </c>
      <c r="P93" s="123">
        <f t="shared" si="6"/>
      </c>
      <c r="Q93" s="124">
        <f t="shared" si="7"/>
      </c>
    </row>
    <row r="94" spans="1:17" ht="29.25" customHeight="1">
      <c r="A94" s="13">
        <v>86</v>
      </c>
      <c r="B94" s="19" t="s">
        <v>191</v>
      </c>
      <c r="C94" s="15" t="s">
        <v>199</v>
      </c>
      <c r="D94" s="15" t="s">
        <v>174</v>
      </c>
      <c r="E94" s="45">
        <v>46533</v>
      </c>
      <c r="F94" s="46" t="s">
        <v>195</v>
      </c>
      <c r="G94" s="44"/>
      <c r="H94" s="221"/>
      <c r="I94" s="222"/>
      <c r="J94" s="105">
        <f t="shared" si="4"/>
      </c>
      <c r="K94" s="234"/>
      <c r="L94" s="111">
        <f t="shared" si="5"/>
      </c>
      <c r="M94" s="168"/>
      <c r="N94" s="142" t="s">
        <v>311</v>
      </c>
      <c r="O94" s="122">
        <v>5000</v>
      </c>
      <c r="P94" s="123">
        <f t="shared" si="6"/>
      </c>
      <c r="Q94" s="124">
        <f t="shared" si="7"/>
      </c>
    </row>
    <row r="95" spans="1:17" ht="29.25" customHeight="1">
      <c r="A95" s="13">
        <v>87</v>
      </c>
      <c r="B95" s="21" t="s">
        <v>191</v>
      </c>
      <c r="C95" s="15" t="s">
        <v>200</v>
      </c>
      <c r="D95" s="15" t="s">
        <v>174</v>
      </c>
      <c r="E95" s="45">
        <v>46502</v>
      </c>
      <c r="F95" s="46" t="s">
        <v>201</v>
      </c>
      <c r="G95" s="44"/>
      <c r="H95" s="221"/>
      <c r="I95" s="222"/>
      <c r="J95" s="105">
        <f t="shared" si="4"/>
      </c>
      <c r="K95" s="234"/>
      <c r="L95" s="111">
        <f t="shared" si="5"/>
      </c>
      <c r="M95" s="168"/>
      <c r="N95" s="142" t="s">
        <v>297</v>
      </c>
      <c r="O95" s="122">
        <v>5000</v>
      </c>
      <c r="P95" s="123">
        <f t="shared" si="6"/>
      </c>
      <c r="Q95" s="124">
        <f t="shared" si="7"/>
      </c>
    </row>
    <row r="96" spans="1:17" ht="29.25" customHeight="1">
      <c r="A96" s="13">
        <v>88</v>
      </c>
      <c r="B96" s="21" t="s">
        <v>281</v>
      </c>
      <c r="C96" s="47" t="s">
        <v>221</v>
      </c>
      <c r="D96" s="15" t="s">
        <v>130</v>
      </c>
      <c r="E96" s="45" t="s">
        <v>130</v>
      </c>
      <c r="F96" s="46" t="s">
        <v>70</v>
      </c>
      <c r="G96" s="44"/>
      <c r="H96" s="221"/>
      <c r="I96" s="222"/>
      <c r="J96" s="105">
        <f t="shared" si="4"/>
      </c>
      <c r="K96" s="234"/>
      <c r="L96" s="111">
        <f t="shared" si="5"/>
      </c>
      <c r="M96" s="168"/>
      <c r="N96" s="142" t="s">
        <v>288</v>
      </c>
      <c r="O96" s="122">
        <v>1000</v>
      </c>
      <c r="P96" s="123">
        <f t="shared" si="6"/>
      </c>
      <c r="Q96" s="124">
        <f t="shared" si="7"/>
      </c>
    </row>
    <row r="97" spans="1:111" s="267" customFormat="1" ht="29.25" customHeight="1" thickBot="1">
      <c r="A97" s="20">
        <v>89</v>
      </c>
      <c r="B97" s="21" t="s">
        <v>281</v>
      </c>
      <c r="C97" s="48" t="s">
        <v>222</v>
      </c>
      <c r="D97" s="49" t="s">
        <v>130</v>
      </c>
      <c r="E97" s="50" t="s">
        <v>130</v>
      </c>
      <c r="F97" s="24" t="s">
        <v>130</v>
      </c>
      <c r="G97" s="18"/>
      <c r="H97" s="223"/>
      <c r="I97" s="224"/>
      <c r="J97" s="106">
        <f t="shared" si="4"/>
      </c>
      <c r="K97" s="235"/>
      <c r="L97" s="112">
        <f t="shared" si="5"/>
      </c>
      <c r="M97" s="168"/>
      <c r="N97" s="126" t="s">
        <v>295</v>
      </c>
      <c r="O97" s="143">
        <v>100</v>
      </c>
      <c r="P97" s="128">
        <f t="shared" si="6"/>
      </c>
      <c r="Q97" s="129">
        <f t="shared" si="7"/>
      </c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4"/>
      <c r="CI97" s="174"/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4"/>
      <c r="CW97" s="174"/>
      <c r="CX97" s="174"/>
      <c r="CY97" s="174"/>
      <c r="CZ97" s="174"/>
      <c r="DA97" s="174"/>
      <c r="DB97" s="174"/>
      <c r="DC97" s="174"/>
      <c r="DD97" s="265"/>
      <c r="DE97" s="266"/>
      <c r="DF97" s="266"/>
      <c r="DG97" s="266"/>
    </row>
    <row r="98" spans="1:111" s="172" customFormat="1" ht="15" thickBot="1">
      <c r="A98" s="25" t="s">
        <v>261</v>
      </c>
      <c r="B98" s="51" t="s">
        <v>202</v>
      </c>
      <c r="C98" s="27"/>
      <c r="D98" s="27"/>
      <c r="E98" s="39"/>
      <c r="F98" s="40"/>
      <c r="G98" s="41"/>
      <c r="H98" s="268"/>
      <c r="I98" s="269"/>
      <c r="J98" s="107">
        <f t="shared" si="4"/>
      </c>
      <c r="K98" s="270"/>
      <c r="L98" s="113">
        <f t="shared" si="5"/>
      </c>
      <c r="M98" s="169"/>
      <c r="N98" s="138"/>
      <c r="O98" s="139"/>
      <c r="P98" s="132"/>
      <c r="Q98" s="133">
        <f t="shared" si="7"/>
      </c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271"/>
      <c r="DE98" s="272"/>
      <c r="DF98" s="272"/>
      <c r="DG98" s="272"/>
    </row>
    <row r="99" spans="1:111" s="165" customFormat="1" ht="28.5" customHeight="1">
      <c r="A99" s="32">
        <v>90</v>
      </c>
      <c r="B99" s="14" t="s">
        <v>286</v>
      </c>
      <c r="C99" s="52" t="s">
        <v>282</v>
      </c>
      <c r="D99" s="33" t="s">
        <v>130</v>
      </c>
      <c r="E99" s="42" t="s">
        <v>130</v>
      </c>
      <c r="F99" s="53" t="s">
        <v>203</v>
      </c>
      <c r="G99" s="54"/>
      <c r="H99" s="219"/>
      <c r="I99" s="220"/>
      <c r="J99" s="108">
        <f t="shared" si="4"/>
      </c>
      <c r="K99" s="233"/>
      <c r="L99" s="114">
        <f t="shared" si="5"/>
      </c>
      <c r="M99" s="168"/>
      <c r="N99" s="140" t="s">
        <v>312</v>
      </c>
      <c r="O99" s="141">
        <v>2500</v>
      </c>
      <c r="P99" s="136">
        <f t="shared" si="6"/>
      </c>
      <c r="Q99" s="137">
        <f t="shared" si="7"/>
      </c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273"/>
      <c r="DE99" s="274"/>
      <c r="DF99" s="274"/>
      <c r="DG99" s="274"/>
    </row>
    <row r="100" spans="1:17" ht="28.5" customHeight="1">
      <c r="A100" s="13">
        <v>91</v>
      </c>
      <c r="B100" s="14" t="s">
        <v>286</v>
      </c>
      <c r="C100" s="55" t="s">
        <v>283</v>
      </c>
      <c r="D100" s="15" t="s">
        <v>130</v>
      </c>
      <c r="E100" s="45" t="s">
        <v>130</v>
      </c>
      <c r="F100" s="56" t="s">
        <v>204</v>
      </c>
      <c r="G100" s="54"/>
      <c r="H100" s="221"/>
      <c r="I100" s="222"/>
      <c r="J100" s="105">
        <f t="shared" si="4"/>
      </c>
      <c r="K100" s="234"/>
      <c r="L100" s="111">
        <f t="shared" si="5"/>
      </c>
      <c r="M100" s="168"/>
      <c r="N100" s="142" t="s">
        <v>312</v>
      </c>
      <c r="O100" s="122">
        <v>2500</v>
      </c>
      <c r="P100" s="123">
        <f t="shared" si="6"/>
      </c>
      <c r="Q100" s="124">
        <f t="shared" si="7"/>
      </c>
    </row>
    <row r="101" spans="1:17" ht="28.5" customHeight="1">
      <c r="A101" s="13">
        <v>92</v>
      </c>
      <c r="B101" s="14" t="s">
        <v>286</v>
      </c>
      <c r="C101" s="55" t="s">
        <v>284</v>
      </c>
      <c r="D101" s="15" t="s">
        <v>130</v>
      </c>
      <c r="E101" s="45" t="s">
        <v>130</v>
      </c>
      <c r="F101" s="56" t="s">
        <v>205</v>
      </c>
      <c r="G101" s="54"/>
      <c r="H101" s="221"/>
      <c r="I101" s="222"/>
      <c r="J101" s="105">
        <f t="shared" si="4"/>
      </c>
      <c r="K101" s="234"/>
      <c r="L101" s="111">
        <f t="shared" si="5"/>
      </c>
      <c r="M101" s="168"/>
      <c r="N101" s="142" t="s">
        <v>312</v>
      </c>
      <c r="O101" s="122">
        <v>2500</v>
      </c>
      <c r="P101" s="123">
        <f t="shared" si="6"/>
      </c>
      <c r="Q101" s="124">
        <f t="shared" si="7"/>
      </c>
    </row>
    <row r="102" spans="1:111" s="277" customFormat="1" ht="45" customHeight="1" thickBot="1">
      <c r="A102" s="20">
        <v>93</v>
      </c>
      <c r="B102" s="57" t="s">
        <v>286</v>
      </c>
      <c r="C102" s="22" t="s">
        <v>285</v>
      </c>
      <c r="D102" s="22" t="s">
        <v>130</v>
      </c>
      <c r="E102" s="23" t="s">
        <v>130</v>
      </c>
      <c r="F102" s="58" t="s">
        <v>206</v>
      </c>
      <c r="G102" s="59"/>
      <c r="H102" s="225"/>
      <c r="I102" s="226"/>
      <c r="J102" s="106">
        <f t="shared" si="4"/>
      </c>
      <c r="K102" s="236"/>
      <c r="L102" s="112">
        <f t="shared" si="5"/>
      </c>
      <c r="M102" s="170"/>
      <c r="N102" s="126" t="s">
        <v>312</v>
      </c>
      <c r="O102" s="127">
        <v>2500</v>
      </c>
      <c r="P102" s="128">
        <f t="shared" si="6"/>
      </c>
      <c r="Q102" s="129">
        <f t="shared" si="7"/>
      </c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66"/>
      <c r="DA102" s="166"/>
      <c r="DB102" s="166"/>
      <c r="DC102" s="166"/>
      <c r="DD102" s="275"/>
      <c r="DE102" s="276"/>
      <c r="DF102" s="276"/>
      <c r="DG102" s="276"/>
    </row>
    <row r="103" spans="1:111" s="283" customFormat="1" ht="15.75" thickBot="1">
      <c r="A103" s="25" t="s">
        <v>262</v>
      </c>
      <c r="B103" s="38" t="s">
        <v>207</v>
      </c>
      <c r="C103" s="28"/>
      <c r="D103" s="27"/>
      <c r="E103" s="29"/>
      <c r="F103" s="60"/>
      <c r="G103" s="61"/>
      <c r="H103" s="278"/>
      <c r="I103" s="279"/>
      <c r="J103" s="107">
        <f t="shared" si="4"/>
      </c>
      <c r="K103" s="280"/>
      <c r="L103" s="113">
        <f t="shared" si="5"/>
      </c>
      <c r="M103" s="171"/>
      <c r="N103" s="144"/>
      <c r="O103" s="131"/>
      <c r="P103" s="132"/>
      <c r="Q103" s="133">
        <f t="shared" si="7"/>
      </c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281"/>
      <c r="DE103" s="282"/>
      <c r="DF103" s="282"/>
      <c r="DG103" s="282"/>
    </row>
    <row r="104" spans="1:111" s="158" customFormat="1" ht="29.25" customHeight="1">
      <c r="A104" s="32">
        <v>94</v>
      </c>
      <c r="B104" s="14" t="s">
        <v>134</v>
      </c>
      <c r="C104" s="34" t="s">
        <v>208</v>
      </c>
      <c r="D104" s="33" t="s">
        <v>130</v>
      </c>
      <c r="E104" s="35" t="s">
        <v>130</v>
      </c>
      <c r="F104" s="36" t="s">
        <v>137</v>
      </c>
      <c r="G104" s="18"/>
      <c r="H104" s="227"/>
      <c r="I104" s="228"/>
      <c r="J104" s="108">
        <f t="shared" si="4"/>
      </c>
      <c r="K104" s="237"/>
      <c r="L104" s="114">
        <f t="shared" si="5"/>
      </c>
      <c r="M104" s="170"/>
      <c r="N104" s="134" t="s">
        <v>288</v>
      </c>
      <c r="O104" s="135">
        <v>5000</v>
      </c>
      <c r="P104" s="136">
        <f t="shared" si="6"/>
      </c>
      <c r="Q104" s="137">
        <f t="shared" si="7"/>
      </c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66"/>
      <c r="CZ104" s="166"/>
      <c r="DA104" s="166"/>
      <c r="DB104" s="166"/>
      <c r="DC104" s="166"/>
      <c r="DD104" s="284"/>
      <c r="DE104" s="285"/>
      <c r="DF104" s="285"/>
      <c r="DG104" s="285"/>
    </row>
    <row r="105" spans="1:111" s="159" customFormat="1" ht="29.25" customHeight="1">
      <c r="A105" s="13">
        <v>95</v>
      </c>
      <c r="B105" s="19" t="s">
        <v>134</v>
      </c>
      <c r="C105" s="37" t="s">
        <v>212</v>
      </c>
      <c r="D105" s="15" t="s">
        <v>209</v>
      </c>
      <c r="E105" s="16" t="s">
        <v>210</v>
      </c>
      <c r="F105" s="17" t="s">
        <v>137</v>
      </c>
      <c r="G105" s="18"/>
      <c r="H105" s="229"/>
      <c r="I105" s="230"/>
      <c r="J105" s="105">
        <f t="shared" si="4"/>
      </c>
      <c r="K105" s="238"/>
      <c r="L105" s="111">
        <f t="shared" si="5"/>
      </c>
      <c r="M105" s="170"/>
      <c r="N105" s="121" t="s">
        <v>288</v>
      </c>
      <c r="O105" s="125">
        <v>5000</v>
      </c>
      <c r="P105" s="123">
        <f t="shared" si="6"/>
      </c>
      <c r="Q105" s="124">
        <f t="shared" si="7"/>
      </c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/>
      <c r="DA105" s="166"/>
      <c r="DB105" s="166"/>
      <c r="DC105" s="166"/>
      <c r="DD105" s="246"/>
      <c r="DE105" s="2"/>
      <c r="DF105" s="2"/>
      <c r="DG105" s="2"/>
    </row>
    <row r="106" spans="1:111" s="277" customFormat="1" ht="29.25" customHeight="1" thickBot="1">
      <c r="A106" s="20">
        <v>96</v>
      </c>
      <c r="B106" s="21" t="s">
        <v>134</v>
      </c>
      <c r="C106" s="62" t="s">
        <v>211</v>
      </c>
      <c r="D106" s="22" t="s">
        <v>209</v>
      </c>
      <c r="E106" s="23" t="s">
        <v>213</v>
      </c>
      <c r="F106" s="24" t="s">
        <v>137</v>
      </c>
      <c r="G106" s="18"/>
      <c r="H106" s="225"/>
      <c r="I106" s="226"/>
      <c r="J106" s="106">
        <f t="shared" si="4"/>
      </c>
      <c r="K106" s="236"/>
      <c r="L106" s="112">
        <f t="shared" si="5"/>
      </c>
      <c r="M106" s="170"/>
      <c r="N106" s="126" t="s">
        <v>288</v>
      </c>
      <c r="O106" s="127">
        <v>5000</v>
      </c>
      <c r="P106" s="128">
        <f t="shared" si="6"/>
      </c>
      <c r="Q106" s="129">
        <f t="shared" si="7"/>
      </c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275"/>
      <c r="DE106" s="276"/>
      <c r="DF106" s="276"/>
      <c r="DG106" s="276"/>
    </row>
    <row r="107" spans="1:111" s="283" customFormat="1" ht="15.75" thickBot="1">
      <c r="A107" s="25" t="s">
        <v>263</v>
      </c>
      <c r="B107" s="63" t="s">
        <v>214</v>
      </c>
      <c r="C107" s="28"/>
      <c r="D107" s="27"/>
      <c r="E107" s="64"/>
      <c r="F107" s="30"/>
      <c r="G107" s="31"/>
      <c r="H107" s="278"/>
      <c r="I107" s="279"/>
      <c r="J107" s="107">
        <f t="shared" si="4"/>
      </c>
      <c r="K107" s="280"/>
      <c r="L107" s="113">
        <f t="shared" si="5"/>
      </c>
      <c r="M107" s="171"/>
      <c r="N107" s="130"/>
      <c r="O107" s="131"/>
      <c r="P107" s="132"/>
      <c r="Q107" s="133">
        <f t="shared" si="7"/>
      </c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281"/>
      <c r="DE107" s="282"/>
      <c r="DF107" s="282"/>
      <c r="DG107" s="282"/>
    </row>
    <row r="108" spans="1:111" s="158" customFormat="1" ht="28.5" customHeight="1">
      <c r="A108" s="32">
        <v>97</v>
      </c>
      <c r="B108" s="14" t="s">
        <v>216</v>
      </c>
      <c r="C108" s="34" t="s">
        <v>215</v>
      </c>
      <c r="D108" s="33" t="s">
        <v>130</v>
      </c>
      <c r="E108" s="65" t="s">
        <v>130</v>
      </c>
      <c r="F108" s="36" t="s">
        <v>189</v>
      </c>
      <c r="G108" s="18"/>
      <c r="H108" s="227"/>
      <c r="I108" s="228"/>
      <c r="J108" s="108">
        <f t="shared" si="4"/>
      </c>
      <c r="K108" s="237"/>
      <c r="L108" s="114">
        <f t="shared" si="5"/>
      </c>
      <c r="M108" s="170"/>
      <c r="N108" s="134" t="s">
        <v>288</v>
      </c>
      <c r="O108" s="135">
        <v>5000</v>
      </c>
      <c r="P108" s="136">
        <f t="shared" si="6"/>
      </c>
      <c r="Q108" s="137">
        <f t="shared" si="7"/>
      </c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166"/>
      <c r="DA108" s="166"/>
      <c r="DB108" s="166"/>
      <c r="DC108" s="166"/>
      <c r="DD108" s="284"/>
      <c r="DE108" s="285"/>
      <c r="DF108" s="285"/>
      <c r="DG108" s="285"/>
    </row>
    <row r="109" spans="1:111" s="159" customFormat="1" ht="28.5" customHeight="1">
      <c r="A109" s="13">
        <v>98</v>
      </c>
      <c r="B109" s="19" t="s">
        <v>216</v>
      </c>
      <c r="C109" s="37" t="s">
        <v>217</v>
      </c>
      <c r="D109" s="15" t="s">
        <v>130</v>
      </c>
      <c r="E109" s="66" t="s">
        <v>130</v>
      </c>
      <c r="F109" s="17" t="s">
        <v>189</v>
      </c>
      <c r="G109" s="18"/>
      <c r="H109" s="229"/>
      <c r="I109" s="230"/>
      <c r="J109" s="105">
        <f t="shared" si="4"/>
      </c>
      <c r="K109" s="238"/>
      <c r="L109" s="111">
        <f t="shared" si="5"/>
      </c>
      <c r="M109" s="170"/>
      <c r="N109" s="121" t="s">
        <v>288</v>
      </c>
      <c r="O109" s="125">
        <v>5000</v>
      </c>
      <c r="P109" s="123">
        <f t="shared" si="6"/>
      </c>
      <c r="Q109" s="124">
        <f t="shared" si="7"/>
      </c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246"/>
      <c r="DE109" s="2"/>
      <c r="DF109" s="2"/>
      <c r="DG109" s="2"/>
    </row>
    <row r="110" spans="1:111" s="277" customFormat="1" ht="28.5" customHeight="1" thickBot="1">
      <c r="A110" s="20">
        <v>99</v>
      </c>
      <c r="B110" s="21" t="s">
        <v>216</v>
      </c>
      <c r="C110" s="62" t="s">
        <v>218</v>
      </c>
      <c r="D110" s="22" t="s">
        <v>130</v>
      </c>
      <c r="E110" s="67" t="s">
        <v>130</v>
      </c>
      <c r="F110" s="24" t="s">
        <v>219</v>
      </c>
      <c r="G110" s="18"/>
      <c r="H110" s="225"/>
      <c r="I110" s="226"/>
      <c r="J110" s="106">
        <f t="shared" si="4"/>
      </c>
      <c r="K110" s="236"/>
      <c r="L110" s="112">
        <f t="shared" si="5"/>
      </c>
      <c r="M110" s="170"/>
      <c r="N110" s="126" t="s">
        <v>313</v>
      </c>
      <c r="O110" s="127">
        <v>5000</v>
      </c>
      <c r="P110" s="128">
        <f t="shared" si="6"/>
      </c>
      <c r="Q110" s="129">
        <f t="shared" si="7"/>
      </c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6"/>
      <c r="DB110" s="166"/>
      <c r="DC110" s="166"/>
      <c r="DD110" s="275"/>
      <c r="DE110" s="276"/>
      <c r="DF110" s="276"/>
      <c r="DG110" s="276"/>
    </row>
    <row r="111" spans="1:111" s="283" customFormat="1" ht="15.75" thickBot="1">
      <c r="A111" s="25" t="s">
        <v>264</v>
      </c>
      <c r="B111" s="26" t="s">
        <v>223</v>
      </c>
      <c r="C111" s="28"/>
      <c r="D111" s="27"/>
      <c r="E111" s="64"/>
      <c r="F111" s="30"/>
      <c r="G111" s="31"/>
      <c r="H111" s="278"/>
      <c r="I111" s="279"/>
      <c r="J111" s="107">
        <f t="shared" si="4"/>
      </c>
      <c r="K111" s="280"/>
      <c r="L111" s="113">
        <f t="shared" si="5"/>
      </c>
      <c r="M111" s="171"/>
      <c r="N111" s="130"/>
      <c r="O111" s="131"/>
      <c r="P111" s="132"/>
      <c r="Q111" s="133">
        <f t="shared" si="7"/>
      </c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281"/>
      <c r="DE111" s="282"/>
      <c r="DF111" s="282"/>
      <c r="DG111" s="282"/>
    </row>
    <row r="112" spans="1:111" s="158" customFormat="1" ht="28.5" customHeight="1">
      <c r="A112" s="68">
        <v>104</v>
      </c>
      <c r="B112" s="14" t="s">
        <v>277</v>
      </c>
      <c r="C112" s="33" t="s">
        <v>224</v>
      </c>
      <c r="D112" s="69" t="s">
        <v>225</v>
      </c>
      <c r="E112" s="70" t="s">
        <v>225</v>
      </c>
      <c r="F112" s="71" t="s">
        <v>68</v>
      </c>
      <c r="G112" s="72"/>
      <c r="H112" s="227"/>
      <c r="I112" s="228"/>
      <c r="J112" s="108">
        <f t="shared" si="4"/>
      </c>
      <c r="K112" s="237"/>
      <c r="L112" s="114">
        <f t="shared" si="5"/>
      </c>
      <c r="M112" s="170"/>
      <c r="N112" s="145" t="s">
        <v>314</v>
      </c>
      <c r="O112" s="146">
        <v>800</v>
      </c>
      <c r="P112" s="136">
        <f t="shared" si="6"/>
      </c>
      <c r="Q112" s="137">
        <f t="shared" si="7"/>
      </c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284"/>
      <c r="DE112" s="285"/>
      <c r="DF112" s="285"/>
      <c r="DG112" s="285"/>
    </row>
    <row r="113" spans="1:111" s="159" customFormat="1" ht="28.5" customHeight="1">
      <c r="A113" s="73">
        <v>106</v>
      </c>
      <c r="B113" s="19" t="s">
        <v>241</v>
      </c>
      <c r="C113" s="74" t="s">
        <v>226</v>
      </c>
      <c r="D113" s="75" t="s">
        <v>228</v>
      </c>
      <c r="E113" s="76" t="s">
        <v>227</v>
      </c>
      <c r="F113" s="77" t="s">
        <v>68</v>
      </c>
      <c r="G113" s="72"/>
      <c r="H113" s="229"/>
      <c r="I113" s="230"/>
      <c r="J113" s="105">
        <f t="shared" si="4"/>
      </c>
      <c r="K113" s="238"/>
      <c r="L113" s="111">
        <f t="shared" si="5"/>
      </c>
      <c r="M113" s="170"/>
      <c r="N113" s="147" t="s">
        <v>315</v>
      </c>
      <c r="O113" s="148">
        <v>200</v>
      </c>
      <c r="P113" s="123">
        <f t="shared" si="6"/>
      </c>
      <c r="Q113" s="124">
        <f t="shared" si="7"/>
      </c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6"/>
      <c r="DC113" s="166"/>
      <c r="DD113" s="246"/>
      <c r="DE113" s="2"/>
      <c r="DF113" s="2"/>
      <c r="DG113" s="2"/>
    </row>
    <row r="114" spans="1:111" s="159" customFormat="1" ht="28.5" customHeight="1">
      <c r="A114" s="73">
        <v>107</v>
      </c>
      <c r="B114" s="19" t="s">
        <v>241</v>
      </c>
      <c r="C114" s="15" t="s">
        <v>278</v>
      </c>
      <c r="D114" s="75" t="s">
        <v>228</v>
      </c>
      <c r="E114" s="76" t="s">
        <v>229</v>
      </c>
      <c r="F114" s="77" t="s">
        <v>68</v>
      </c>
      <c r="G114" s="72"/>
      <c r="H114" s="229"/>
      <c r="I114" s="230"/>
      <c r="J114" s="105">
        <f t="shared" si="4"/>
      </c>
      <c r="K114" s="238"/>
      <c r="L114" s="111">
        <f t="shared" si="5"/>
      </c>
      <c r="M114" s="170"/>
      <c r="N114" s="147" t="s">
        <v>315</v>
      </c>
      <c r="O114" s="148">
        <v>80</v>
      </c>
      <c r="P114" s="123">
        <f t="shared" si="6"/>
      </c>
      <c r="Q114" s="124">
        <f t="shared" si="7"/>
      </c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  <c r="DB114" s="166"/>
      <c r="DC114" s="166"/>
      <c r="DD114" s="246"/>
      <c r="DE114" s="2"/>
      <c r="DF114" s="2"/>
      <c r="DG114" s="2"/>
    </row>
    <row r="115" spans="1:111" s="159" customFormat="1" ht="28.5" customHeight="1">
      <c r="A115" s="73">
        <v>108</v>
      </c>
      <c r="B115" s="19" t="s">
        <v>277</v>
      </c>
      <c r="C115" s="74" t="s">
        <v>230</v>
      </c>
      <c r="D115" s="75" t="s">
        <v>130</v>
      </c>
      <c r="E115" s="76" t="s">
        <v>231</v>
      </c>
      <c r="F115" s="78" t="s">
        <v>119</v>
      </c>
      <c r="G115" s="79"/>
      <c r="H115" s="229"/>
      <c r="I115" s="230"/>
      <c r="J115" s="105">
        <f t="shared" si="4"/>
      </c>
      <c r="K115" s="238"/>
      <c r="L115" s="111">
        <f t="shared" si="5"/>
      </c>
      <c r="M115" s="170"/>
      <c r="N115" s="147" t="s">
        <v>316</v>
      </c>
      <c r="O115" s="148">
        <v>200</v>
      </c>
      <c r="P115" s="123">
        <f t="shared" si="6"/>
      </c>
      <c r="Q115" s="124">
        <f t="shared" si="7"/>
      </c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246"/>
      <c r="DE115" s="2"/>
      <c r="DF115" s="2"/>
      <c r="DG115" s="2"/>
    </row>
    <row r="116" spans="1:111" s="159" customFormat="1" ht="28.5" customHeight="1">
      <c r="A116" s="73">
        <v>109</v>
      </c>
      <c r="B116" s="19" t="s">
        <v>277</v>
      </c>
      <c r="C116" s="74" t="s">
        <v>232</v>
      </c>
      <c r="D116" s="75" t="s">
        <v>130</v>
      </c>
      <c r="E116" s="76" t="s">
        <v>233</v>
      </c>
      <c r="F116" s="78" t="s">
        <v>119</v>
      </c>
      <c r="G116" s="79"/>
      <c r="H116" s="229"/>
      <c r="I116" s="230"/>
      <c r="J116" s="105">
        <f t="shared" si="4"/>
      </c>
      <c r="K116" s="238"/>
      <c r="L116" s="111">
        <f t="shared" si="5"/>
      </c>
      <c r="M116" s="170"/>
      <c r="N116" s="147" t="s">
        <v>317</v>
      </c>
      <c r="O116" s="148">
        <v>200</v>
      </c>
      <c r="P116" s="123">
        <f t="shared" si="6"/>
      </c>
      <c r="Q116" s="124">
        <f t="shared" si="7"/>
      </c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246"/>
      <c r="DE116" s="2"/>
      <c r="DF116" s="2"/>
      <c r="DG116" s="2"/>
    </row>
    <row r="117" spans="1:111" s="159" customFormat="1" ht="28.5" customHeight="1">
      <c r="A117" s="73">
        <v>110</v>
      </c>
      <c r="B117" s="19" t="s">
        <v>277</v>
      </c>
      <c r="C117" s="74" t="s">
        <v>234</v>
      </c>
      <c r="D117" s="75" t="s">
        <v>130</v>
      </c>
      <c r="E117" s="76" t="s">
        <v>130</v>
      </c>
      <c r="F117" s="78" t="s">
        <v>235</v>
      </c>
      <c r="G117" s="79"/>
      <c r="H117" s="229"/>
      <c r="I117" s="230"/>
      <c r="J117" s="105">
        <f t="shared" si="4"/>
      </c>
      <c r="K117" s="238"/>
      <c r="L117" s="111">
        <f t="shared" si="5"/>
      </c>
      <c r="M117" s="170"/>
      <c r="N117" s="147" t="s">
        <v>318</v>
      </c>
      <c r="O117" s="148">
        <v>1000</v>
      </c>
      <c r="P117" s="123">
        <f t="shared" si="6"/>
      </c>
      <c r="Q117" s="124">
        <f t="shared" si="7"/>
      </c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/>
      <c r="CG117" s="166"/>
      <c r="CH117" s="166"/>
      <c r="CI117" s="166"/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246"/>
      <c r="DE117" s="2"/>
      <c r="DF117" s="2"/>
      <c r="DG117" s="2"/>
    </row>
    <row r="118" spans="1:111" s="159" customFormat="1" ht="28.5" customHeight="1">
      <c r="A118" s="73">
        <v>111</v>
      </c>
      <c r="B118" s="19" t="s">
        <v>277</v>
      </c>
      <c r="C118" s="74" t="s">
        <v>236</v>
      </c>
      <c r="D118" s="75" t="s">
        <v>130</v>
      </c>
      <c r="E118" s="76" t="s">
        <v>130</v>
      </c>
      <c r="F118" s="78" t="s">
        <v>237</v>
      </c>
      <c r="G118" s="79"/>
      <c r="H118" s="229"/>
      <c r="I118" s="230"/>
      <c r="J118" s="105">
        <f t="shared" si="4"/>
      </c>
      <c r="K118" s="238"/>
      <c r="L118" s="111">
        <f t="shared" si="5"/>
      </c>
      <c r="M118" s="170"/>
      <c r="N118" s="147" t="s">
        <v>319</v>
      </c>
      <c r="O118" s="148">
        <v>100</v>
      </c>
      <c r="P118" s="123">
        <f t="shared" si="6"/>
      </c>
      <c r="Q118" s="124">
        <f t="shared" si="7"/>
      </c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246"/>
      <c r="DE118" s="2"/>
      <c r="DF118" s="2"/>
      <c r="DG118" s="2"/>
    </row>
    <row r="119" spans="1:111" s="159" customFormat="1" ht="28.5" customHeight="1">
      <c r="A119" s="73">
        <v>112</v>
      </c>
      <c r="B119" s="19" t="s">
        <v>277</v>
      </c>
      <c r="C119" s="74" t="s">
        <v>238</v>
      </c>
      <c r="D119" s="75" t="s">
        <v>239</v>
      </c>
      <c r="E119" s="76" t="s">
        <v>240</v>
      </c>
      <c r="F119" s="77" t="s">
        <v>68</v>
      </c>
      <c r="G119" s="72"/>
      <c r="H119" s="229"/>
      <c r="I119" s="230"/>
      <c r="J119" s="105">
        <f t="shared" si="4"/>
      </c>
      <c r="K119" s="238"/>
      <c r="L119" s="111">
        <f t="shared" si="5"/>
      </c>
      <c r="M119" s="170"/>
      <c r="N119" s="147" t="s">
        <v>320</v>
      </c>
      <c r="O119" s="148">
        <v>300</v>
      </c>
      <c r="P119" s="123">
        <f t="shared" si="6"/>
      </c>
      <c r="Q119" s="124">
        <f t="shared" si="7"/>
      </c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246"/>
      <c r="DE119" s="2"/>
      <c r="DF119" s="2"/>
      <c r="DG119" s="2"/>
    </row>
    <row r="120" spans="1:111" s="159" customFormat="1" ht="28.5" customHeight="1">
      <c r="A120" s="73">
        <v>113</v>
      </c>
      <c r="B120" s="19" t="s">
        <v>241</v>
      </c>
      <c r="C120" s="74" t="s">
        <v>242</v>
      </c>
      <c r="D120" s="75" t="s">
        <v>247</v>
      </c>
      <c r="E120" s="76" t="s">
        <v>244</v>
      </c>
      <c r="F120" s="78" t="s">
        <v>243</v>
      </c>
      <c r="G120" s="79"/>
      <c r="H120" s="229"/>
      <c r="I120" s="230"/>
      <c r="J120" s="105">
        <f t="shared" si="4"/>
      </c>
      <c r="K120" s="238"/>
      <c r="L120" s="111">
        <f t="shared" si="5"/>
      </c>
      <c r="M120" s="170"/>
      <c r="N120" s="147" t="s">
        <v>315</v>
      </c>
      <c r="O120" s="148">
        <v>100</v>
      </c>
      <c r="P120" s="123">
        <f t="shared" si="6"/>
      </c>
      <c r="Q120" s="124">
        <f t="shared" si="7"/>
      </c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246"/>
      <c r="DE120" s="2"/>
      <c r="DF120" s="2"/>
      <c r="DG120" s="2"/>
    </row>
    <row r="121" spans="1:111" s="159" customFormat="1" ht="28.5" customHeight="1">
      <c r="A121" s="73">
        <v>114</v>
      </c>
      <c r="B121" s="19" t="s">
        <v>277</v>
      </c>
      <c r="C121" s="74" t="s">
        <v>245</v>
      </c>
      <c r="D121" s="75" t="s">
        <v>130</v>
      </c>
      <c r="E121" s="76" t="s">
        <v>248</v>
      </c>
      <c r="F121" s="78" t="s">
        <v>246</v>
      </c>
      <c r="G121" s="79"/>
      <c r="H121" s="229"/>
      <c r="I121" s="230"/>
      <c r="J121" s="105">
        <f t="shared" si="4"/>
      </c>
      <c r="K121" s="238"/>
      <c r="L121" s="111">
        <f t="shared" si="5"/>
      </c>
      <c r="M121" s="170"/>
      <c r="N121" s="147" t="s">
        <v>321</v>
      </c>
      <c r="O121" s="148">
        <v>500</v>
      </c>
      <c r="P121" s="123">
        <f t="shared" si="6"/>
      </c>
      <c r="Q121" s="124">
        <f t="shared" si="7"/>
      </c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246"/>
      <c r="DE121" s="2"/>
      <c r="DF121" s="2"/>
      <c r="DG121" s="2"/>
    </row>
    <row r="122" spans="1:111" s="159" customFormat="1" ht="28.5" customHeight="1">
      <c r="A122" s="73">
        <v>115</v>
      </c>
      <c r="B122" s="19" t="s">
        <v>277</v>
      </c>
      <c r="C122" s="74" t="s">
        <v>249</v>
      </c>
      <c r="D122" s="75" t="s">
        <v>130</v>
      </c>
      <c r="E122" s="76" t="s">
        <v>250</v>
      </c>
      <c r="F122" s="78" t="s">
        <v>251</v>
      </c>
      <c r="G122" s="79"/>
      <c r="H122" s="229"/>
      <c r="I122" s="230"/>
      <c r="J122" s="105">
        <f t="shared" si="4"/>
      </c>
      <c r="K122" s="238"/>
      <c r="L122" s="111">
        <f t="shared" si="5"/>
      </c>
      <c r="M122" s="170"/>
      <c r="N122" s="147" t="s">
        <v>297</v>
      </c>
      <c r="O122" s="148">
        <v>700</v>
      </c>
      <c r="P122" s="123">
        <f t="shared" si="6"/>
      </c>
      <c r="Q122" s="124">
        <f>IF(I122=0,"",(O122*P122))</f>
      </c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246"/>
      <c r="DE122" s="2"/>
      <c r="DF122" s="2"/>
      <c r="DG122" s="2"/>
    </row>
    <row r="123" spans="1:111" s="159" customFormat="1" ht="28.5" customHeight="1">
      <c r="A123" s="73">
        <v>116</v>
      </c>
      <c r="B123" s="19" t="s">
        <v>277</v>
      </c>
      <c r="C123" s="15" t="s">
        <v>252</v>
      </c>
      <c r="D123" s="75" t="s">
        <v>130</v>
      </c>
      <c r="E123" s="76" t="s">
        <v>253</v>
      </c>
      <c r="F123" s="78" t="s">
        <v>130</v>
      </c>
      <c r="G123" s="79"/>
      <c r="H123" s="229"/>
      <c r="I123" s="230"/>
      <c r="J123" s="105">
        <f t="shared" si="4"/>
      </c>
      <c r="K123" s="238"/>
      <c r="L123" s="111">
        <f t="shared" si="5"/>
      </c>
      <c r="M123" s="170"/>
      <c r="N123" s="147" t="s">
        <v>322</v>
      </c>
      <c r="O123" s="148">
        <v>100</v>
      </c>
      <c r="P123" s="123">
        <f t="shared" si="6"/>
      </c>
      <c r="Q123" s="124">
        <f t="shared" si="7"/>
      </c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6"/>
      <c r="CI123" s="166"/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6"/>
      <c r="DD123" s="246"/>
      <c r="DE123" s="2"/>
      <c r="DF123" s="2"/>
      <c r="DG123" s="2"/>
    </row>
    <row r="124" spans="1:111" s="159" customFormat="1" ht="28.5" customHeight="1">
      <c r="A124" s="73">
        <v>117</v>
      </c>
      <c r="B124" s="19" t="s">
        <v>277</v>
      </c>
      <c r="C124" s="74" t="s">
        <v>254</v>
      </c>
      <c r="D124" s="75" t="s">
        <v>130</v>
      </c>
      <c r="E124" s="76" t="s">
        <v>255</v>
      </c>
      <c r="F124" s="78" t="s">
        <v>130</v>
      </c>
      <c r="G124" s="79"/>
      <c r="H124" s="229"/>
      <c r="I124" s="230"/>
      <c r="J124" s="105">
        <f t="shared" si="4"/>
      </c>
      <c r="K124" s="238"/>
      <c r="L124" s="111">
        <f t="shared" si="5"/>
      </c>
      <c r="M124" s="170"/>
      <c r="N124" s="147" t="s">
        <v>323</v>
      </c>
      <c r="O124" s="148">
        <v>700</v>
      </c>
      <c r="P124" s="123">
        <f t="shared" si="6"/>
      </c>
      <c r="Q124" s="124">
        <f t="shared" si="7"/>
      </c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6"/>
      <c r="BQ124" s="166"/>
      <c r="BR124" s="166"/>
      <c r="BS124" s="166"/>
      <c r="BT124" s="166"/>
      <c r="BU124" s="166"/>
      <c r="BV124" s="166"/>
      <c r="BW124" s="166"/>
      <c r="BX124" s="166"/>
      <c r="BY124" s="166"/>
      <c r="BZ124" s="166"/>
      <c r="CA124" s="166"/>
      <c r="CB124" s="166"/>
      <c r="CC124" s="166"/>
      <c r="CD124" s="166"/>
      <c r="CE124" s="166"/>
      <c r="CF124" s="166"/>
      <c r="CG124" s="166"/>
      <c r="CH124" s="166"/>
      <c r="CI124" s="166"/>
      <c r="CJ124" s="166"/>
      <c r="CK124" s="166"/>
      <c r="CL124" s="166"/>
      <c r="CM124" s="166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246"/>
      <c r="DE124" s="2"/>
      <c r="DF124" s="2"/>
      <c r="DG124" s="2"/>
    </row>
    <row r="125" spans="1:111" s="159" customFormat="1" ht="28.5" customHeight="1" thickBot="1">
      <c r="A125" s="80">
        <v>118</v>
      </c>
      <c r="B125" s="81" t="s">
        <v>256</v>
      </c>
      <c r="C125" s="82" t="s">
        <v>256</v>
      </c>
      <c r="D125" s="82" t="s">
        <v>130</v>
      </c>
      <c r="E125" s="83" t="s">
        <v>257</v>
      </c>
      <c r="F125" s="84" t="s">
        <v>130</v>
      </c>
      <c r="G125" s="79"/>
      <c r="H125" s="231"/>
      <c r="I125" s="232"/>
      <c r="J125" s="109">
        <f t="shared" si="4"/>
      </c>
      <c r="K125" s="239"/>
      <c r="L125" s="115">
        <f t="shared" si="5"/>
      </c>
      <c r="M125" s="170"/>
      <c r="N125" s="149" t="s">
        <v>294</v>
      </c>
      <c r="O125" s="150">
        <v>300</v>
      </c>
      <c r="P125" s="151">
        <f t="shared" si="6"/>
      </c>
      <c r="Q125" s="152">
        <f t="shared" si="7"/>
      </c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/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246"/>
      <c r="DE125" s="2"/>
      <c r="DF125" s="2"/>
      <c r="DG125" s="2"/>
    </row>
    <row r="126" spans="1:111" s="159" customFormat="1" ht="28.5" customHeight="1" thickBo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153"/>
      <c r="P126" s="154"/>
      <c r="Q126" s="155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166"/>
      <c r="BW126" s="166"/>
      <c r="BX126" s="166"/>
      <c r="BY126" s="166"/>
      <c r="BZ126" s="166"/>
      <c r="CA126" s="166"/>
      <c r="CB126" s="166"/>
      <c r="CC126" s="166"/>
      <c r="CD126" s="166"/>
      <c r="CE126" s="166"/>
      <c r="CF126" s="166"/>
      <c r="CG126" s="166"/>
      <c r="CH126" s="166"/>
      <c r="CI126" s="166"/>
      <c r="CJ126" s="166"/>
      <c r="CK126" s="166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246"/>
      <c r="DE126" s="2"/>
      <c r="DF126" s="2"/>
      <c r="DG126" s="2"/>
    </row>
    <row r="127" spans="1:111" s="159" customFormat="1" ht="28.5" customHeight="1" thickBo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338" t="s">
        <v>330</v>
      </c>
      <c r="P127" s="339"/>
      <c r="Q127" s="240">
        <f>SUM(Q8:Q125)</f>
        <v>0</v>
      </c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246"/>
      <c r="DE127" s="2"/>
      <c r="DF127" s="2"/>
      <c r="DG127" s="2"/>
    </row>
    <row r="128" spans="1:111" s="277" customFormat="1" ht="28.5" customHeight="1" thickBot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156"/>
      <c r="P128" s="156"/>
      <c r="Q128" s="157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  <c r="BI128" s="166"/>
      <c r="BJ128" s="166"/>
      <c r="BK128" s="166"/>
      <c r="BL128" s="166"/>
      <c r="BM128" s="166"/>
      <c r="BN128" s="166"/>
      <c r="BO128" s="166"/>
      <c r="BP128" s="166"/>
      <c r="BQ128" s="166"/>
      <c r="BR128" s="166"/>
      <c r="BS128" s="166"/>
      <c r="BT128" s="166"/>
      <c r="BU128" s="166"/>
      <c r="BV128" s="166"/>
      <c r="BW128" s="166"/>
      <c r="BX128" s="166"/>
      <c r="BY128" s="166"/>
      <c r="BZ128" s="166"/>
      <c r="CA128" s="166"/>
      <c r="CB128" s="166"/>
      <c r="CC128" s="166"/>
      <c r="CD128" s="166"/>
      <c r="CE128" s="166"/>
      <c r="CF128" s="166"/>
      <c r="CG128" s="166"/>
      <c r="CH128" s="166"/>
      <c r="CI128" s="166"/>
      <c r="CJ128" s="166"/>
      <c r="CK128" s="166"/>
      <c r="CL128" s="166"/>
      <c r="CM128" s="166"/>
      <c r="CN128" s="166"/>
      <c r="CO128" s="166"/>
      <c r="CP128" s="166"/>
      <c r="CQ128" s="166"/>
      <c r="CR128" s="166"/>
      <c r="CS128" s="166"/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275"/>
      <c r="DE128" s="276"/>
      <c r="DF128" s="276"/>
      <c r="DG128" s="276"/>
    </row>
    <row r="129" spans="1:109" s="172" customFormat="1" ht="32.25" customHeight="1" thickBot="1">
      <c r="A129" s="319" t="s">
        <v>336</v>
      </c>
      <c r="B129" s="320"/>
      <c r="C129" s="320"/>
      <c r="D129" s="320"/>
      <c r="E129" s="321"/>
      <c r="F129" s="287"/>
      <c r="G129" s="174"/>
      <c r="H129" s="288"/>
      <c r="I129" s="289"/>
      <c r="J129" s="290"/>
      <c r="K129" s="174"/>
      <c r="L129" s="291"/>
      <c r="M129" s="292"/>
      <c r="N129" s="293"/>
      <c r="O129" s="293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174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BG129" s="174"/>
      <c r="BH129" s="174"/>
      <c r="BI129" s="174"/>
      <c r="BJ129" s="174"/>
      <c r="BK129" s="174"/>
      <c r="BL129" s="174"/>
      <c r="BM129" s="174"/>
      <c r="BN129" s="174"/>
      <c r="BO129" s="174"/>
      <c r="BP129" s="174"/>
      <c r="BQ129" s="174"/>
      <c r="BR129" s="174"/>
      <c r="BS129" s="174"/>
      <c r="BT129" s="174"/>
      <c r="BU129" s="174"/>
      <c r="BV129" s="174"/>
      <c r="BW129" s="174"/>
      <c r="BX129" s="174"/>
      <c r="BY129" s="174"/>
      <c r="BZ129" s="174"/>
      <c r="CA129" s="174"/>
      <c r="CB129" s="174"/>
      <c r="CC129" s="174"/>
      <c r="CD129" s="174"/>
      <c r="CE129" s="174"/>
      <c r="CF129" s="174"/>
      <c r="CG129" s="174"/>
      <c r="CH129" s="174"/>
      <c r="CI129" s="174"/>
      <c r="CJ129" s="174"/>
      <c r="CK129" s="174"/>
      <c r="CL129" s="174"/>
      <c r="CM129" s="174"/>
      <c r="CN129" s="174"/>
      <c r="CO129" s="174"/>
      <c r="CP129" s="174"/>
      <c r="CQ129" s="174"/>
      <c r="CR129" s="174"/>
      <c r="CS129" s="174"/>
      <c r="CT129" s="174"/>
      <c r="CU129" s="174"/>
      <c r="CV129" s="174"/>
      <c r="CW129" s="174"/>
      <c r="CX129" s="174"/>
      <c r="CY129" s="174"/>
      <c r="CZ129" s="174"/>
      <c r="DA129" s="174"/>
      <c r="DB129" s="271"/>
      <c r="DC129" s="272"/>
      <c r="DD129" s="272"/>
      <c r="DE129" s="272"/>
    </row>
    <row r="130" spans="1:109" s="159" customFormat="1" ht="28.5" customHeight="1">
      <c r="A130" s="322" t="s">
        <v>5</v>
      </c>
      <c r="B130" s="323"/>
      <c r="C130" s="323"/>
      <c r="D130" s="323"/>
      <c r="E130" s="324"/>
      <c r="F130" s="294"/>
      <c r="G130" s="295"/>
      <c r="H130" s="296"/>
      <c r="I130" s="297"/>
      <c r="J130" s="298"/>
      <c r="K130" s="166"/>
      <c r="L130" s="166"/>
      <c r="M130" s="299"/>
      <c r="N130" s="177"/>
      <c r="O130" s="177"/>
      <c r="P130" s="177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246"/>
      <c r="DC130" s="2"/>
      <c r="DD130" s="2"/>
      <c r="DE130" s="2"/>
    </row>
    <row r="131" spans="1:109" s="159" customFormat="1" ht="19.5" customHeight="1">
      <c r="A131" s="313"/>
      <c r="B131" s="314"/>
      <c r="C131" s="314"/>
      <c r="D131" s="314"/>
      <c r="E131" s="315"/>
      <c r="F131" s="294"/>
      <c r="G131" s="295"/>
      <c r="H131" s="296"/>
      <c r="I131" s="297"/>
      <c r="J131" s="298"/>
      <c r="K131" s="166"/>
      <c r="L131" s="166"/>
      <c r="M131" s="299"/>
      <c r="N131" s="300"/>
      <c r="O131" s="301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6"/>
      <c r="BQ131" s="166"/>
      <c r="BR131" s="166"/>
      <c r="BS131" s="166"/>
      <c r="BT131" s="166"/>
      <c r="BU131" s="166"/>
      <c r="BV131" s="166"/>
      <c r="BW131" s="166"/>
      <c r="BX131" s="166"/>
      <c r="BY131" s="166"/>
      <c r="BZ131" s="166"/>
      <c r="CA131" s="166"/>
      <c r="CB131" s="166"/>
      <c r="CC131" s="166"/>
      <c r="CD131" s="166"/>
      <c r="CE131" s="166"/>
      <c r="CF131" s="166"/>
      <c r="CG131" s="166"/>
      <c r="CH131" s="166"/>
      <c r="CI131" s="166"/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6"/>
      <c r="CX131" s="166"/>
      <c r="CY131" s="166"/>
      <c r="CZ131" s="166"/>
      <c r="DA131" s="166"/>
      <c r="DB131" s="246"/>
      <c r="DC131" s="2"/>
      <c r="DD131" s="2"/>
      <c r="DE131" s="2"/>
    </row>
    <row r="132" spans="1:109" s="160" customFormat="1" ht="29.25" customHeight="1">
      <c r="A132" s="309"/>
      <c r="B132" s="331" t="s">
        <v>4</v>
      </c>
      <c r="C132" s="340"/>
      <c r="D132" s="331" t="s">
        <v>331</v>
      </c>
      <c r="E132" s="332"/>
      <c r="F132" s="294"/>
      <c r="G132" s="302"/>
      <c r="H132" s="298"/>
      <c r="I132" s="303"/>
      <c r="J132" s="298"/>
      <c r="K132" s="176"/>
      <c r="L132" s="176"/>
      <c r="M132" s="299"/>
      <c r="N132" s="300"/>
      <c r="O132" s="300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76"/>
      <c r="BM132" s="176"/>
      <c r="BN132" s="176"/>
      <c r="BO132" s="176"/>
      <c r="BP132" s="176"/>
      <c r="BQ132" s="176"/>
      <c r="BR132" s="176"/>
      <c r="BS132" s="176"/>
      <c r="BT132" s="176"/>
      <c r="BU132" s="176"/>
      <c r="BV132" s="176"/>
      <c r="BW132" s="176"/>
      <c r="BX132" s="176"/>
      <c r="BY132" s="176"/>
      <c r="BZ132" s="176"/>
      <c r="CA132" s="176"/>
      <c r="CB132" s="176"/>
      <c r="CC132" s="176"/>
      <c r="CD132" s="176"/>
      <c r="CE132" s="176"/>
      <c r="CF132" s="176"/>
      <c r="CG132" s="176"/>
      <c r="CH132" s="176"/>
      <c r="CI132" s="176"/>
      <c r="CJ132" s="176"/>
      <c r="CK132" s="176"/>
      <c r="CL132" s="176"/>
      <c r="CM132" s="176"/>
      <c r="CN132" s="176"/>
      <c r="CO132" s="176"/>
      <c r="CP132" s="176"/>
      <c r="CQ132" s="176"/>
      <c r="CR132" s="176"/>
      <c r="CS132" s="176"/>
      <c r="CT132" s="176"/>
      <c r="CU132" s="176"/>
      <c r="CV132" s="176"/>
      <c r="CW132" s="176"/>
      <c r="CX132" s="176"/>
      <c r="CY132" s="176"/>
      <c r="CZ132" s="176"/>
      <c r="DA132" s="176"/>
      <c r="DB132" s="261"/>
      <c r="DC132" s="262"/>
      <c r="DD132" s="262"/>
      <c r="DE132" s="262"/>
    </row>
    <row r="133" spans="1:111" ht="41.25" customHeight="1">
      <c r="A133" s="310" t="s">
        <v>265</v>
      </c>
      <c r="B133" s="241" t="s">
        <v>7</v>
      </c>
      <c r="C133" s="243"/>
      <c r="D133" s="333" t="s">
        <v>274</v>
      </c>
      <c r="E133" s="334"/>
      <c r="F133" s="304"/>
      <c r="G133" s="291"/>
      <c r="H133" s="288"/>
      <c r="I133" s="289"/>
      <c r="J133" s="290"/>
      <c r="K133" s="174"/>
      <c r="L133" s="174"/>
      <c r="M133" s="305"/>
      <c r="N133" s="304"/>
      <c r="O133" s="304"/>
      <c r="P133" s="174"/>
      <c r="Q133" s="174"/>
      <c r="DB133" s="251"/>
      <c r="DC133" s="252"/>
      <c r="DD133" s="252"/>
      <c r="DF133" s="86"/>
      <c r="DG133" s="86"/>
    </row>
    <row r="134" spans="1:111" ht="41.25" customHeight="1">
      <c r="A134" s="310" t="s">
        <v>266</v>
      </c>
      <c r="B134" s="242" t="s">
        <v>113</v>
      </c>
      <c r="C134" s="66"/>
      <c r="D134" s="325" t="s">
        <v>273</v>
      </c>
      <c r="E134" s="326"/>
      <c r="F134" s="293"/>
      <c r="G134" s="291"/>
      <c r="H134" s="288"/>
      <c r="I134" s="289"/>
      <c r="J134" s="290"/>
      <c r="K134" s="174"/>
      <c r="L134" s="174"/>
      <c r="M134" s="305"/>
      <c r="N134" s="304"/>
      <c r="O134" s="304"/>
      <c r="P134" s="174"/>
      <c r="Q134" s="174"/>
      <c r="DB134" s="251"/>
      <c r="DC134" s="252"/>
      <c r="DD134" s="252"/>
      <c r="DF134" s="86"/>
      <c r="DG134" s="86"/>
    </row>
    <row r="135" spans="1:111" ht="41.25" customHeight="1">
      <c r="A135" s="310" t="s">
        <v>267</v>
      </c>
      <c r="B135" s="241" t="s">
        <v>177</v>
      </c>
      <c r="C135" s="66"/>
      <c r="D135" s="325" t="s">
        <v>273</v>
      </c>
      <c r="E135" s="326"/>
      <c r="F135" s="293"/>
      <c r="G135" s="291"/>
      <c r="H135" s="288"/>
      <c r="I135" s="289"/>
      <c r="J135" s="290"/>
      <c r="K135" s="174"/>
      <c r="L135" s="174"/>
      <c r="M135" s="305"/>
      <c r="N135" s="304"/>
      <c r="O135" s="304"/>
      <c r="P135" s="174"/>
      <c r="Q135" s="174"/>
      <c r="DB135" s="251"/>
      <c r="DC135" s="252"/>
      <c r="DD135" s="252"/>
      <c r="DF135" s="86"/>
      <c r="DG135" s="86"/>
    </row>
    <row r="136" spans="1:111" ht="41.25" customHeight="1">
      <c r="A136" s="310" t="s">
        <v>261</v>
      </c>
      <c r="B136" s="329" t="s">
        <v>202</v>
      </c>
      <c r="C136" s="330"/>
      <c r="D136" s="325" t="s">
        <v>273</v>
      </c>
      <c r="E136" s="326"/>
      <c r="F136" s="293"/>
      <c r="G136" s="291"/>
      <c r="H136" s="288"/>
      <c r="I136" s="289"/>
      <c r="J136" s="290"/>
      <c r="K136" s="174"/>
      <c r="L136" s="174"/>
      <c r="M136" s="305"/>
      <c r="N136" s="304"/>
      <c r="O136" s="304"/>
      <c r="P136" s="174"/>
      <c r="Q136" s="174"/>
      <c r="DB136" s="251"/>
      <c r="DC136" s="252"/>
      <c r="DD136" s="252"/>
      <c r="DF136" s="86"/>
      <c r="DG136" s="86"/>
    </row>
    <row r="137" spans="1:111" ht="41.25" customHeight="1">
      <c r="A137" s="310" t="s">
        <v>268</v>
      </c>
      <c r="B137" s="241" t="s">
        <v>207</v>
      </c>
      <c r="C137" s="66"/>
      <c r="D137" s="325" t="s">
        <v>273</v>
      </c>
      <c r="E137" s="326"/>
      <c r="F137" s="293"/>
      <c r="G137" s="291"/>
      <c r="H137" s="288"/>
      <c r="I137" s="289"/>
      <c r="J137" s="290"/>
      <c r="K137" s="174"/>
      <c r="L137" s="174"/>
      <c r="M137" s="305"/>
      <c r="N137" s="304"/>
      <c r="O137" s="304"/>
      <c r="P137" s="174"/>
      <c r="Q137" s="174"/>
      <c r="DB137" s="251"/>
      <c r="DC137" s="252"/>
      <c r="DD137" s="252"/>
      <c r="DF137" s="86"/>
      <c r="DG137" s="86"/>
    </row>
    <row r="138" spans="1:111" ht="41.25" customHeight="1">
      <c r="A138" s="310" t="s">
        <v>269</v>
      </c>
      <c r="B138" s="329" t="s">
        <v>214</v>
      </c>
      <c r="C138" s="330"/>
      <c r="D138" s="325" t="s">
        <v>273</v>
      </c>
      <c r="E138" s="326"/>
      <c r="F138" s="293"/>
      <c r="G138" s="291"/>
      <c r="H138" s="288"/>
      <c r="I138" s="289"/>
      <c r="J138" s="290"/>
      <c r="K138" s="174"/>
      <c r="L138" s="174"/>
      <c r="M138" s="305"/>
      <c r="N138" s="304"/>
      <c r="O138" s="304"/>
      <c r="P138" s="174"/>
      <c r="Q138" s="174"/>
      <c r="DB138" s="251"/>
      <c r="DC138" s="252"/>
      <c r="DD138" s="252"/>
      <c r="DF138" s="86"/>
      <c r="DG138" s="86"/>
    </row>
    <row r="139" spans="1:111" ht="41.25" customHeight="1">
      <c r="A139" s="310" t="s">
        <v>270</v>
      </c>
      <c r="B139" s="242" t="s">
        <v>220</v>
      </c>
      <c r="C139" s="66"/>
      <c r="D139" s="325" t="s">
        <v>273</v>
      </c>
      <c r="E139" s="326"/>
      <c r="F139" s="293"/>
      <c r="G139" s="291"/>
      <c r="H139" s="288"/>
      <c r="I139" s="289"/>
      <c r="J139" s="290"/>
      <c r="K139" s="174"/>
      <c r="L139" s="174"/>
      <c r="M139" s="305"/>
      <c r="N139" s="304"/>
      <c r="O139" s="304"/>
      <c r="P139" s="174"/>
      <c r="Q139" s="174"/>
      <c r="DB139" s="251"/>
      <c r="DC139" s="252"/>
      <c r="DD139" s="252"/>
      <c r="DF139" s="86"/>
      <c r="DG139" s="86"/>
    </row>
    <row r="140" spans="1:111" ht="41.25" customHeight="1">
      <c r="A140" s="310" t="s">
        <v>264</v>
      </c>
      <c r="B140" s="242" t="s">
        <v>223</v>
      </c>
      <c r="C140" s="66"/>
      <c r="D140" s="325" t="s">
        <v>273</v>
      </c>
      <c r="E140" s="326"/>
      <c r="F140" s="293"/>
      <c r="G140" s="291"/>
      <c r="H140" s="288"/>
      <c r="I140" s="289"/>
      <c r="J140" s="290"/>
      <c r="K140" s="174"/>
      <c r="L140" s="174"/>
      <c r="M140" s="305"/>
      <c r="N140" s="304"/>
      <c r="O140" s="304"/>
      <c r="P140" s="174"/>
      <c r="Q140" s="174"/>
      <c r="DB140" s="251"/>
      <c r="DC140" s="252"/>
      <c r="DD140" s="252"/>
      <c r="DF140" s="86"/>
      <c r="DG140" s="86"/>
    </row>
    <row r="141" spans="1:111" ht="41.25" customHeight="1" thickBot="1">
      <c r="A141" s="316" t="s">
        <v>334</v>
      </c>
      <c r="B141" s="317" t="s">
        <v>333</v>
      </c>
      <c r="C141" s="318"/>
      <c r="D141" s="327" t="s">
        <v>335</v>
      </c>
      <c r="E141" s="328"/>
      <c r="F141" s="306"/>
      <c r="G141" s="307"/>
      <c r="H141" s="308"/>
      <c r="I141" s="289"/>
      <c r="J141" s="290"/>
      <c r="K141" s="174"/>
      <c r="L141" s="174"/>
      <c r="M141" s="305"/>
      <c r="N141" s="304"/>
      <c r="O141" s="304"/>
      <c r="P141" s="174"/>
      <c r="Q141" s="174"/>
      <c r="DB141" s="251"/>
      <c r="DC141" s="252"/>
      <c r="DD141" s="252"/>
      <c r="DF141" s="86"/>
      <c r="DG141" s="86"/>
    </row>
    <row r="142" spans="1:111" s="164" customFormat="1" ht="11.25" customHeight="1">
      <c r="A142" s="97"/>
      <c r="B142" s="312"/>
      <c r="C142" s="312"/>
      <c r="D142" s="312"/>
      <c r="E142" s="312"/>
      <c r="F142" s="312"/>
      <c r="G142" s="312"/>
      <c r="H142" s="293"/>
      <c r="I142" s="291"/>
      <c r="J142" s="288"/>
      <c r="K142" s="289"/>
      <c r="L142" s="290"/>
      <c r="M142" s="174"/>
      <c r="N142" s="174"/>
      <c r="O142" s="305"/>
      <c r="P142" s="304"/>
      <c r="Q142" s="30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4"/>
      <c r="BX142" s="174"/>
      <c r="BY142" s="174"/>
      <c r="BZ142" s="174"/>
      <c r="CA142" s="174"/>
      <c r="CB142" s="174"/>
      <c r="CC142" s="174"/>
      <c r="CD142" s="174"/>
      <c r="CE142" s="174"/>
      <c r="CF142" s="174"/>
      <c r="CG142" s="174"/>
      <c r="CH142" s="174"/>
      <c r="CI142" s="174"/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4"/>
      <c r="CU142" s="174"/>
      <c r="CV142" s="174"/>
      <c r="CW142" s="174"/>
      <c r="CX142" s="174"/>
      <c r="CY142" s="174"/>
      <c r="CZ142" s="174"/>
      <c r="DA142" s="174"/>
      <c r="DB142" s="174"/>
      <c r="DC142" s="174"/>
      <c r="DD142" s="251"/>
      <c r="DE142" s="252"/>
      <c r="DF142" s="252"/>
      <c r="DG142" s="252"/>
    </row>
    <row r="143" spans="1:111" s="164" customFormat="1" ht="11.25" customHeight="1">
      <c r="A143" s="97"/>
      <c r="B143" s="312"/>
      <c r="C143" s="312"/>
      <c r="D143" s="312"/>
      <c r="E143" s="312"/>
      <c r="F143" s="312"/>
      <c r="G143" s="312"/>
      <c r="H143" s="293"/>
      <c r="I143" s="291"/>
      <c r="J143" s="288"/>
      <c r="K143" s="289"/>
      <c r="L143" s="290"/>
      <c r="M143" s="174"/>
      <c r="N143" s="174"/>
      <c r="O143" s="305"/>
      <c r="P143" s="304"/>
      <c r="Q143" s="30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4"/>
      <c r="CI143" s="174"/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V143" s="174"/>
      <c r="CW143" s="174"/>
      <c r="CX143" s="174"/>
      <c r="CY143" s="174"/>
      <c r="CZ143" s="174"/>
      <c r="DA143" s="174"/>
      <c r="DB143" s="174"/>
      <c r="DC143" s="174"/>
      <c r="DD143" s="251"/>
      <c r="DE143" s="252"/>
      <c r="DF143" s="252"/>
      <c r="DG143" s="252"/>
    </row>
    <row r="144" spans="1:17" ht="14.25">
      <c r="A144" s="87"/>
      <c r="B144" s="88"/>
      <c r="C144" s="89"/>
      <c r="D144" s="89"/>
      <c r="E144" s="89"/>
      <c r="F144" s="89"/>
      <c r="G144" s="89"/>
      <c r="H144" s="90"/>
      <c r="I144" s="89"/>
      <c r="J144" s="91"/>
      <c r="K144" s="92"/>
      <c r="L144" s="93"/>
      <c r="M144" s="94"/>
      <c r="N144" s="94"/>
      <c r="O144" s="95"/>
      <c r="P144" s="96"/>
      <c r="Q144" s="96"/>
    </row>
    <row r="145" spans="1:17" ht="15" thickBot="1">
      <c r="A145" s="87"/>
      <c r="B145" s="311" t="s">
        <v>3</v>
      </c>
      <c r="C145" s="89"/>
      <c r="D145" s="89"/>
      <c r="E145" s="89"/>
      <c r="F145" s="89"/>
      <c r="G145" s="89"/>
      <c r="H145" s="90"/>
      <c r="I145" s="89"/>
      <c r="J145" s="91"/>
      <c r="K145" s="92"/>
      <c r="L145" s="93"/>
      <c r="M145" s="94"/>
      <c r="N145" s="94"/>
      <c r="O145" s="95"/>
      <c r="P145" s="96"/>
      <c r="Q145" s="96"/>
    </row>
    <row r="146" spans="1:17" ht="14.25">
      <c r="A146" s="87"/>
      <c r="B146" s="88"/>
      <c r="C146" s="89"/>
      <c r="D146" s="89"/>
      <c r="E146" s="89"/>
      <c r="F146" s="89"/>
      <c r="G146" s="89"/>
      <c r="H146" s="90"/>
      <c r="I146" s="89"/>
      <c r="J146" s="91"/>
      <c r="K146" s="92"/>
      <c r="L146" s="93"/>
      <c r="M146" s="94"/>
      <c r="N146" s="94"/>
      <c r="O146" s="95"/>
      <c r="P146" s="96"/>
      <c r="Q146" s="96"/>
    </row>
    <row r="147" spans="1:17" ht="14.25">
      <c r="A147" s="87"/>
      <c r="B147" s="88"/>
      <c r="C147" s="89"/>
      <c r="D147" s="89"/>
      <c r="E147" s="89"/>
      <c r="F147" s="89"/>
      <c r="G147" s="89"/>
      <c r="H147" s="90"/>
      <c r="I147" s="89"/>
      <c r="J147" s="91"/>
      <c r="K147" s="92"/>
      <c r="L147" s="93"/>
      <c r="M147" s="94"/>
      <c r="N147" s="94"/>
      <c r="O147" s="95"/>
      <c r="P147" s="96"/>
      <c r="Q147" s="96"/>
    </row>
    <row r="148" spans="1:17" ht="14.25">
      <c r="A148" s="87"/>
      <c r="B148" s="88"/>
      <c r="C148" s="89"/>
      <c r="D148" s="89"/>
      <c r="E148" s="89"/>
      <c r="F148" s="89"/>
      <c r="G148" s="89"/>
      <c r="H148" s="90"/>
      <c r="I148" s="89"/>
      <c r="J148" s="91"/>
      <c r="K148" s="92"/>
      <c r="L148" s="93"/>
      <c r="M148" s="94"/>
      <c r="N148" s="94"/>
      <c r="O148" s="95"/>
      <c r="P148" s="96"/>
      <c r="Q148" s="96"/>
    </row>
    <row r="149" spans="1:17" ht="14.25">
      <c r="A149" s="87"/>
      <c r="B149" s="88"/>
      <c r="C149" s="89"/>
      <c r="D149" s="89"/>
      <c r="E149" s="89"/>
      <c r="F149" s="89"/>
      <c r="G149" s="89"/>
      <c r="H149" s="90"/>
      <c r="I149" s="89"/>
      <c r="J149" s="91"/>
      <c r="K149" s="92"/>
      <c r="L149" s="93"/>
      <c r="M149" s="94"/>
      <c r="N149" s="94"/>
      <c r="O149" s="95"/>
      <c r="P149" s="96"/>
      <c r="Q149" s="96"/>
    </row>
    <row r="150" spans="1:17" ht="14.25">
      <c r="A150" s="87"/>
      <c r="B150" s="88"/>
      <c r="C150" s="89"/>
      <c r="D150" s="89"/>
      <c r="E150" s="89"/>
      <c r="F150" s="89"/>
      <c r="G150" s="89"/>
      <c r="H150" s="90"/>
      <c r="I150" s="89"/>
      <c r="J150" s="91"/>
      <c r="K150" s="92"/>
      <c r="L150" s="93"/>
      <c r="M150" s="94"/>
      <c r="N150" s="94"/>
      <c r="O150" s="95"/>
      <c r="P150" s="96"/>
      <c r="Q150" s="96"/>
    </row>
    <row r="151" spans="1:17" ht="14.25">
      <c r="A151" s="87"/>
      <c r="B151" s="88"/>
      <c r="C151" s="89"/>
      <c r="D151" s="89"/>
      <c r="E151" s="89"/>
      <c r="F151" s="89"/>
      <c r="G151" s="89"/>
      <c r="H151" s="90"/>
      <c r="I151" s="89"/>
      <c r="J151" s="91"/>
      <c r="K151" s="92"/>
      <c r="L151" s="93"/>
      <c r="M151" s="94"/>
      <c r="N151" s="94"/>
      <c r="O151" s="95"/>
      <c r="P151" s="96"/>
      <c r="Q151" s="96"/>
    </row>
    <row r="152" spans="1:17" ht="14.25">
      <c r="A152" s="87"/>
      <c r="B152" s="88"/>
      <c r="C152" s="89"/>
      <c r="D152" s="89"/>
      <c r="E152" s="89"/>
      <c r="F152" s="89"/>
      <c r="G152" s="89"/>
      <c r="H152" s="90"/>
      <c r="I152" s="89"/>
      <c r="J152" s="91"/>
      <c r="K152" s="92"/>
      <c r="L152" s="93"/>
      <c r="M152" s="94"/>
      <c r="N152" s="94"/>
      <c r="O152" s="95"/>
      <c r="P152" s="96"/>
      <c r="Q152" s="96"/>
    </row>
    <row r="153" spans="1:17" ht="14.25">
      <c r="A153" s="87"/>
      <c r="B153" s="88"/>
      <c r="C153" s="89"/>
      <c r="D153" s="89"/>
      <c r="E153" s="89"/>
      <c r="F153" s="89"/>
      <c r="G153" s="89"/>
      <c r="H153" s="90"/>
      <c r="I153" s="89"/>
      <c r="J153" s="91"/>
      <c r="K153" s="92"/>
      <c r="L153" s="93"/>
      <c r="M153" s="94"/>
      <c r="N153" s="94"/>
      <c r="O153" s="95"/>
      <c r="P153" s="96"/>
      <c r="Q153" s="96"/>
    </row>
    <row r="154" spans="1:17" ht="14.25">
      <c r="A154" s="87"/>
      <c r="B154" s="88"/>
      <c r="C154" s="89"/>
      <c r="D154" s="89"/>
      <c r="E154" s="89"/>
      <c r="F154" s="89"/>
      <c r="G154" s="89"/>
      <c r="H154" s="90"/>
      <c r="I154" s="89"/>
      <c r="J154" s="91"/>
      <c r="K154" s="92"/>
      <c r="L154" s="93"/>
      <c r="M154" s="94"/>
      <c r="N154" s="94"/>
      <c r="O154" s="95"/>
      <c r="P154" s="96"/>
      <c r="Q154" s="96"/>
    </row>
    <row r="155" spans="1:17" ht="14.25">
      <c r="A155" s="87"/>
      <c r="B155" s="88"/>
      <c r="C155" s="89"/>
      <c r="D155" s="89"/>
      <c r="E155" s="89"/>
      <c r="F155" s="89"/>
      <c r="G155" s="89"/>
      <c r="H155" s="90"/>
      <c r="I155" s="89"/>
      <c r="J155" s="91"/>
      <c r="K155" s="92"/>
      <c r="L155" s="93"/>
      <c r="M155" s="94"/>
      <c r="N155" s="94"/>
      <c r="O155" s="95"/>
      <c r="P155" s="96"/>
      <c r="Q155" s="96"/>
    </row>
    <row r="156" spans="1:17" ht="14.25">
      <c r="A156" s="87"/>
      <c r="B156" s="88"/>
      <c r="C156" s="89"/>
      <c r="D156" s="89"/>
      <c r="E156" s="89"/>
      <c r="F156" s="89"/>
      <c r="G156" s="89"/>
      <c r="H156" s="90"/>
      <c r="I156" s="89"/>
      <c r="J156" s="91"/>
      <c r="K156" s="92"/>
      <c r="L156" s="93"/>
      <c r="M156" s="94"/>
      <c r="N156" s="94"/>
      <c r="O156" s="95"/>
      <c r="P156" s="96"/>
      <c r="Q156" s="96"/>
    </row>
    <row r="157" spans="1:17" ht="14.25">
      <c r="A157" s="87"/>
      <c r="B157" s="88"/>
      <c r="C157" s="89"/>
      <c r="D157" s="89"/>
      <c r="E157" s="89"/>
      <c r="F157" s="89"/>
      <c r="G157" s="89"/>
      <c r="H157" s="90"/>
      <c r="I157" s="89"/>
      <c r="J157" s="91"/>
      <c r="K157" s="92"/>
      <c r="L157" s="93"/>
      <c r="M157" s="94"/>
      <c r="N157" s="94"/>
      <c r="O157" s="95"/>
      <c r="P157" s="96"/>
      <c r="Q157" s="96"/>
    </row>
    <row r="158" spans="1:17" ht="14.25">
      <c r="A158" s="87"/>
      <c r="B158" s="88"/>
      <c r="C158" s="89"/>
      <c r="D158" s="89"/>
      <c r="E158" s="89"/>
      <c r="F158" s="89"/>
      <c r="G158" s="89"/>
      <c r="H158" s="90"/>
      <c r="I158" s="89"/>
      <c r="J158" s="91"/>
      <c r="K158" s="92"/>
      <c r="L158" s="93"/>
      <c r="M158" s="94"/>
      <c r="N158" s="94"/>
      <c r="O158" s="95"/>
      <c r="P158" s="96"/>
      <c r="Q158" s="96"/>
    </row>
    <row r="159" spans="1:17" ht="14.25">
      <c r="A159" s="87"/>
      <c r="B159" s="88"/>
      <c r="C159" s="89"/>
      <c r="D159" s="89"/>
      <c r="E159" s="89"/>
      <c r="F159" s="89"/>
      <c r="G159" s="89"/>
      <c r="H159" s="90"/>
      <c r="I159" s="89"/>
      <c r="J159" s="91"/>
      <c r="K159" s="92"/>
      <c r="L159" s="93"/>
      <c r="M159" s="94"/>
      <c r="N159" s="94"/>
      <c r="O159" s="95"/>
      <c r="P159" s="96"/>
      <c r="Q159" s="96"/>
    </row>
    <row r="160" spans="1:17" ht="14.25">
      <c r="A160" s="97"/>
      <c r="B160" s="89"/>
      <c r="C160" s="89"/>
      <c r="D160" s="89"/>
      <c r="E160" s="89"/>
      <c r="F160" s="89"/>
      <c r="G160" s="89"/>
      <c r="H160" s="90"/>
      <c r="I160" s="89"/>
      <c r="J160" s="91"/>
      <c r="K160" s="92"/>
      <c r="L160" s="93"/>
      <c r="M160" s="98"/>
      <c r="N160" s="98"/>
      <c r="O160" s="99"/>
      <c r="P160" s="100"/>
      <c r="Q160" s="100"/>
    </row>
    <row r="161" spans="1:17" ht="14.25">
      <c r="A161" s="97"/>
      <c r="B161" s="89"/>
      <c r="C161" s="89"/>
      <c r="D161" s="89"/>
      <c r="E161" s="89"/>
      <c r="F161" s="89"/>
      <c r="G161" s="89"/>
      <c r="H161" s="90"/>
      <c r="I161" s="89"/>
      <c r="J161" s="91"/>
      <c r="K161" s="92"/>
      <c r="L161" s="93"/>
      <c r="M161" s="98"/>
      <c r="N161" s="98"/>
      <c r="O161" s="99"/>
      <c r="P161" s="100"/>
      <c r="Q161" s="100"/>
    </row>
    <row r="162" spans="1:17" ht="14.25">
      <c r="A162" s="97"/>
      <c r="B162" s="98"/>
      <c r="C162" s="98"/>
      <c r="D162" s="98"/>
      <c r="E162" s="98"/>
      <c r="F162" s="98"/>
      <c r="G162" s="98"/>
      <c r="H162" s="100"/>
      <c r="I162" s="98"/>
      <c r="J162" s="101"/>
      <c r="K162" s="102"/>
      <c r="L162" s="103"/>
      <c r="M162" s="98"/>
      <c r="N162" s="98"/>
      <c r="O162" s="99"/>
      <c r="P162" s="100"/>
      <c r="Q162" s="100"/>
    </row>
    <row r="163" spans="1:17" ht="14.25">
      <c r="A163" s="97"/>
      <c r="B163" s="98"/>
      <c r="C163" s="98"/>
      <c r="D163" s="98"/>
      <c r="E163" s="98"/>
      <c r="F163" s="98"/>
      <c r="G163" s="98"/>
      <c r="H163" s="100"/>
      <c r="I163" s="98"/>
      <c r="J163" s="101"/>
      <c r="K163" s="102"/>
      <c r="L163" s="103"/>
      <c r="M163" s="98"/>
      <c r="N163" s="98"/>
      <c r="O163" s="99"/>
      <c r="P163" s="100"/>
      <c r="Q163" s="100"/>
    </row>
    <row r="164" spans="1:17" ht="14.25">
      <c r="A164" s="97"/>
      <c r="B164" s="98"/>
      <c r="C164" s="98"/>
      <c r="D164" s="98"/>
      <c r="E164" s="98"/>
      <c r="F164" s="98"/>
      <c r="G164" s="98"/>
      <c r="H164" s="100"/>
      <c r="I164" s="98"/>
      <c r="J164" s="101"/>
      <c r="K164" s="102"/>
      <c r="L164" s="103"/>
      <c r="M164" s="98"/>
      <c r="N164" s="98"/>
      <c r="O164" s="99"/>
      <c r="P164" s="100"/>
      <c r="Q164" s="100"/>
    </row>
    <row r="165" spans="1:17" ht="14.25">
      <c r="A165" s="97"/>
      <c r="B165" s="98"/>
      <c r="C165" s="98"/>
      <c r="D165" s="98"/>
      <c r="E165" s="98"/>
      <c r="F165" s="98"/>
      <c r="G165" s="98"/>
      <c r="H165" s="100"/>
      <c r="I165" s="98"/>
      <c r="J165" s="101"/>
      <c r="K165" s="102"/>
      <c r="L165" s="103"/>
      <c r="M165" s="98"/>
      <c r="N165" s="98"/>
      <c r="O165" s="99"/>
      <c r="P165" s="100"/>
      <c r="Q165" s="100"/>
    </row>
    <row r="166" spans="1:17" ht="14.25">
      <c r="A166" s="97"/>
      <c r="B166" s="98"/>
      <c r="C166" s="98"/>
      <c r="D166" s="98"/>
      <c r="E166" s="98"/>
      <c r="F166" s="98"/>
      <c r="G166" s="98"/>
      <c r="H166" s="100"/>
      <c r="I166" s="98"/>
      <c r="J166" s="101"/>
      <c r="K166" s="102"/>
      <c r="L166" s="103"/>
      <c r="M166" s="98"/>
      <c r="N166" s="98"/>
      <c r="O166" s="99"/>
      <c r="P166" s="100"/>
      <c r="Q166" s="100"/>
    </row>
    <row r="167" spans="1:17" ht="14.25">
      <c r="A167" s="97"/>
      <c r="B167" s="98"/>
      <c r="C167" s="98"/>
      <c r="D167" s="98"/>
      <c r="E167" s="98"/>
      <c r="F167" s="98"/>
      <c r="G167" s="98"/>
      <c r="H167" s="100"/>
      <c r="I167" s="98"/>
      <c r="J167" s="101"/>
      <c r="K167" s="102"/>
      <c r="L167" s="103"/>
      <c r="M167" s="98"/>
      <c r="N167" s="98"/>
      <c r="O167" s="99"/>
      <c r="P167" s="100"/>
      <c r="Q167" s="100"/>
    </row>
    <row r="168" spans="1:17" ht="14.25">
      <c r="A168" s="97"/>
      <c r="B168" s="98"/>
      <c r="C168" s="98"/>
      <c r="D168" s="98"/>
      <c r="E168" s="98"/>
      <c r="F168" s="98"/>
      <c r="G168" s="98"/>
      <c r="H168" s="100"/>
      <c r="I168" s="98"/>
      <c r="J168" s="101"/>
      <c r="K168" s="102"/>
      <c r="L168" s="103"/>
      <c r="M168" s="98"/>
      <c r="N168" s="98"/>
      <c r="O168" s="99"/>
      <c r="P168" s="100"/>
      <c r="Q168" s="100"/>
    </row>
    <row r="169" spans="1:17" ht="14.25">
      <c r="A169" s="97"/>
      <c r="B169" s="98"/>
      <c r="C169" s="98"/>
      <c r="D169" s="98"/>
      <c r="E169" s="98"/>
      <c r="F169" s="98"/>
      <c r="G169" s="98"/>
      <c r="H169" s="100"/>
      <c r="I169" s="98"/>
      <c r="J169" s="101"/>
      <c r="K169" s="102"/>
      <c r="L169" s="103"/>
      <c r="M169" s="98"/>
      <c r="N169" s="98"/>
      <c r="O169" s="99"/>
      <c r="P169" s="100"/>
      <c r="Q169" s="100"/>
    </row>
    <row r="170" spans="1:17" ht="14.25">
      <c r="A170" s="97"/>
      <c r="B170" s="98"/>
      <c r="C170" s="98"/>
      <c r="D170" s="98"/>
      <c r="E170" s="98"/>
      <c r="F170" s="98"/>
      <c r="G170" s="98"/>
      <c r="H170" s="100"/>
      <c r="I170" s="98"/>
      <c r="J170" s="101"/>
      <c r="K170" s="102"/>
      <c r="L170" s="103"/>
      <c r="M170" s="98"/>
      <c r="N170" s="98"/>
      <c r="O170" s="99"/>
      <c r="P170" s="100"/>
      <c r="Q170" s="100"/>
    </row>
    <row r="171" spans="1:17" ht="14.25">
      <c r="A171" s="97"/>
      <c r="B171" s="98"/>
      <c r="C171" s="98"/>
      <c r="D171" s="98"/>
      <c r="E171" s="98"/>
      <c r="F171" s="98"/>
      <c r="G171" s="98"/>
      <c r="H171" s="100"/>
      <c r="I171" s="98"/>
      <c r="J171" s="101"/>
      <c r="K171" s="102"/>
      <c r="L171" s="103"/>
      <c r="M171" s="98"/>
      <c r="N171" s="98"/>
      <c r="O171" s="99"/>
      <c r="P171" s="100"/>
      <c r="Q171" s="100"/>
    </row>
    <row r="172" spans="1:17" ht="14.25">
      <c r="A172" s="97"/>
      <c r="B172" s="98"/>
      <c r="C172" s="98"/>
      <c r="D172" s="98"/>
      <c r="E172" s="98"/>
      <c r="F172" s="98"/>
      <c r="G172" s="98"/>
      <c r="H172" s="100"/>
      <c r="I172" s="98"/>
      <c r="J172" s="101"/>
      <c r="K172" s="102"/>
      <c r="L172" s="103"/>
      <c r="M172" s="98"/>
      <c r="N172" s="98"/>
      <c r="O172" s="99"/>
      <c r="P172" s="100"/>
      <c r="Q172" s="100"/>
    </row>
    <row r="173" spans="1:17" ht="14.25">
      <c r="A173" s="97"/>
      <c r="B173" s="98"/>
      <c r="C173" s="98"/>
      <c r="D173" s="98"/>
      <c r="E173" s="98"/>
      <c r="F173" s="98"/>
      <c r="G173" s="98"/>
      <c r="H173" s="100"/>
      <c r="I173" s="98"/>
      <c r="J173" s="101"/>
      <c r="K173" s="102"/>
      <c r="L173" s="103"/>
      <c r="M173" s="98"/>
      <c r="N173" s="98"/>
      <c r="O173" s="99"/>
      <c r="P173" s="100"/>
      <c r="Q173" s="100"/>
    </row>
    <row r="174" spans="1:17" ht="14.25">
      <c r="A174" s="97"/>
      <c r="B174" s="98"/>
      <c r="C174" s="98"/>
      <c r="D174" s="98"/>
      <c r="E174" s="98"/>
      <c r="F174" s="98"/>
      <c r="G174" s="98"/>
      <c r="H174" s="100"/>
      <c r="I174" s="98"/>
      <c r="J174" s="101"/>
      <c r="K174" s="102"/>
      <c r="L174" s="103"/>
      <c r="M174" s="98"/>
      <c r="N174" s="98"/>
      <c r="O174" s="99"/>
      <c r="P174" s="100"/>
      <c r="Q174" s="100"/>
    </row>
    <row r="175" spans="1:17" ht="14.25">
      <c r="A175" s="97"/>
      <c r="B175" s="98"/>
      <c r="C175" s="98"/>
      <c r="D175" s="98"/>
      <c r="E175" s="98"/>
      <c r="F175" s="98"/>
      <c r="G175" s="98"/>
      <c r="H175" s="100"/>
      <c r="I175" s="98"/>
      <c r="J175" s="101"/>
      <c r="K175" s="102"/>
      <c r="L175" s="103"/>
      <c r="M175" s="98"/>
      <c r="N175" s="98"/>
      <c r="O175" s="99"/>
      <c r="P175" s="100"/>
      <c r="Q175" s="100"/>
    </row>
    <row r="176" spans="1:17" ht="14.25">
      <c r="A176" s="97"/>
      <c r="B176" s="98"/>
      <c r="C176" s="98"/>
      <c r="D176" s="98"/>
      <c r="E176" s="98"/>
      <c r="F176" s="98"/>
      <c r="G176" s="98"/>
      <c r="H176" s="100"/>
      <c r="I176" s="98"/>
      <c r="J176" s="101"/>
      <c r="K176" s="102"/>
      <c r="L176" s="103"/>
      <c r="M176" s="98"/>
      <c r="N176" s="98"/>
      <c r="O176" s="99"/>
      <c r="P176" s="100"/>
      <c r="Q176" s="100"/>
    </row>
    <row r="177" spans="1:17" ht="14.25">
      <c r="A177" s="97"/>
      <c r="B177" s="98"/>
      <c r="C177" s="98"/>
      <c r="D177" s="98"/>
      <c r="E177" s="98"/>
      <c r="F177" s="98"/>
      <c r="G177" s="98"/>
      <c r="H177" s="100"/>
      <c r="I177" s="98"/>
      <c r="J177" s="101"/>
      <c r="K177" s="102"/>
      <c r="L177" s="103"/>
      <c r="M177" s="98"/>
      <c r="N177" s="98"/>
      <c r="O177" s="99"/>
      <c r="P177" s="100"/>
      <c r="Q177" s="100"/>
    </row>
    <row r="178" spans="1:17" ht="14.25">
      <c r="A178" s="97"/>
      <c r="B178" s="98"/>
      <c r="C178" s="98"/>
      <c r="D178" s="98"/>
      <c r="E178" s="98"/>
      <c r="F178" s="98"/>
      <c r="G178" s="98"/>
      <c r="H178" s="100"/>
      <c r="I178" s="98"/>
      <c r="J178" s="101"/>
      <c r="K178" s="102"/>
      <c r="L178" s="103"/>
      <c r="M178" s="98"/>
      <c r="N178" s="98"/>
      <c r="O178" s="99"/>
      <c r="P178" s="100"/>
      <c r="Q178" s="100"/>
    </row>
    <row r="179" spans="1:17" ht="14.25">
      <c r="A179" s="97"/>
      <c r="B179" s="98"/>
      <c r="C179" s="98"/>
      <c r="D179" s="98"/>
      <c r="E179" s="98"/>
      <c r="F179" s="98"/>
      <c r="G179" s="98"/>
      <c r="H179" s="100"/>
      <c r="I179" s="98"/>
      <c r="J179" s="101"/>
      <c r="K179" s="102"/>
      <c r="L179" s="103"/>
      <c r="M179" s="98"/>
      <c r="N179" s="98"/>
      <c r="O179" s="99"/>
      <c r="P179" s="100"/>
      <c r="Q179" s="100"/>
    </row>
    <row r="180" spans="1:17" ht="14.25">
      <c r="A180" s="97"/>
      <c r="B180" s="98"/>
      <c r="C180" s="98"/>
      <c r="D180" s="98"/>
      <c r="E180" s="98"/>
      <c r="F180" s="98"/>
      <c r="G180" s="98"/>
      <c r="H180" s="100"/>
      <c r="I180" s="98"/>
      <c r="J180" s="101"/>
      <c r="K180" s="102"/>
      <c r="L180" s="103"/>
      <c r="M180" s="98"/>
      <c r="N180" s="98"/>
      <c r="O180" s="99"/>
      <c r="P180" s="100"/>
      <c r="Q180" s="100"/>
    </row>
    <row r="181" spans="1:17" ht="14.25">
      <c r="A181" s="97"/>
      <c r="B181" s="98"/>
      <c r="C181" s="98"/>
      <c r="D181" s="98"/>
      <c r="E181" s="98"/>
      <c r="F181" s="98"/>
      <c r="G181" s="98"/>
      <c r="H181" s="100"/>
      <c r="I181" s="98"/>
      <c r="J181" s="101"/>
      <c r="K181" s="102"/>
      <c r="L181" s="103"/>
      <c r="M181" s="98"/>
      <c r="N181" s="98"/>
      <c r="O181" s="99"/>
      <c r="P181" s="100"/>
      <c r="Q181" s="100"/>
    </row>
    <row r="182" spans="1:17" ht="14.25">
      <c r="A182" s="97"/>
      <c r="B182" s="98"/>
      <c r="C182" s="98"/>
      <c r="D182" s="98"/>
      <c r="E182" s="98"/>
      <c r="F182" s="98"/>
      <c r="G182" s="98"/>
      <c r="H182" s="100"/>
      <c r="I182" s="98"/>
      <c r="J182" s="101"/>
      <c r="K182" s="102"/>
      <c r="L182" s="103"/>
      <c r="M182" s="98"/>
      <c r="N182" s="98"/>
      <c r="O182" s="99"/>
      <c r="P182" s="100"/>
      <c r="Q182" s="100"/>
    </row>
    <row r="183" spans="1:17" ht="14.25">
      <c r="A183" s="97"/>
      <c r="B183" s="98"/>
      <c r="C183" s="98"/>
      <c r="D183" s="98"/>
      <c r="E183" s="98"/>
      <c r="F183" s="98"/>
      <c r="G183" s="98"/>
      <c r="H183" s="100"/>
      <c r="I183" s="98"/>
      <c r="J183" s="101"/>
      <c r="K183" s="102"/>
      <c r="L183" s="103"/>
      <c r="M183" s="98"/>
      <c r="N183" s="98"/>
      <c r="O183" s="99"/>
      <c r="P183" s="100"/>
      <c r="Q183" s="100"/>
    </row>
    <row r="184" spans="1:17" ht="14.25">
      <c r="A184" s="97"/>
      <c r="B184" s="98"/>
      <c r="C184" s="98"/>
      <c r="D184" s="98"/>
      <c r="E184" s="98"/>
      <c r="F184" s="98"/>
      <c r="G184" s="98"/>
      <c r="H184" s="100"/>
      <c r="I184" s="98"/>
      <c r="J184" s="101"/>
      <c r="K184" s="102"/>
      <c r="L184" s="103"/>
      <c r="M184" s="98"/>
      <c r="N184" s="98"/>
      <c r="O184" s="99"/>
      <c r="P184" s="100"/>
      <c r="Q184" s="100"/>
    </row>
    <row r="185" spans="1:17" ht="14.25">
      <c r="A185" s="97"/>
      <c r="B185" s="98"/>
      <c r="C185" s="98"/>
      <c r="D185" s="98"/>
      <c r="E185" s="98"/>
      <c r="F185" s="98"/>
      <c r="G185" s="98"/>
      <c r="H185" s="100"/>
      <c r="I185" s="98"/>
      <c r="J185" s="101"/>
      <c r="K185" s="102"/>
      <c r="L185" s="103"/>
      <c r="M185" s="98"/>
      <c r="N185" s="98"/>
      <c r="O185" s="99"/>
      <c r="P185" s="100"/>
      <c r="Q185" s="100"/>
    </row>
    <row r="186" spans="1:17" ht="14.25">
      <c r="A186" s="97"/>
      <c r="B186" s="98"/>
      <c r="C186" s="98"/>
      <c r="D186" s="98"/>
      <c r="E186" s="98"/>
      <c r="F186" s="98"/>
      <c r="G186" s="98"/>
      <c r="H186" s="100"/>
      <c r="I186" s="98"/>
      <c r="J186" s="101"/>
      <c r="K186" s="102"/>
      <c r="L186" s="103"/>
      <c r="M186" s="98"/>
      <c r="N186" s="98"/>
      <c r="O186" s="99"/>
      <c r="P186" s="100"/>
      <c r="Q186" s="100"/>
    </row>
    <row r="187" spans="1:17" ht="14.25">
      <c r="A187" s="97"/>
      <c r="B187" s="98"/>
      <c r="C187" s="98"/>
      <c r="D187" s="98"/>
      <c r="E187" s="98"/>
      <c r="F187" s="98"/>
      <c r="G187" s="98"/>
      <c r="H187" s="100"/>
      <c r="I187" s="98"/>
      <c r="J187" s="101"/>
      <c r="K187" s="102"/>
      <c r="L187" s="103"/>
      <c r="M187" s="98"/>
      <c r="N187" s="98"/>
      <c r="O187" s="99"/>
      <c r="P187" s="100"/>
      <c r="Q187" s="100"/>
    </row>
    <row r="188" spans="1:17" ht="14.25">
      <c r="A188" s="97"/>
      <c r="B188" s="98"/>
      <c r="C188" s="98"/>
      <c r="D188" s="98"/>
      <c r="E188" s="98"/>
      <c r="F188" s="98"/>
      <c r="G188" s="98"/>
      <c r="H188" s="100"/>
      <c r="I188" s="98"/>
      <c r="J188" s="101"/>
      <c r="K188" s="102"/>
      <c r="L188" s="103"/>
      <c r="M188" s="98"/>
      <c r="N188" s="98"/>
      <c r="O188" s="99"/>
      <c r="P188" s="100"/>
      <c r="Q188" s="100"/>
    </row>
    <row r="189" spans="1:17" ht="14.25">
      <c r="A189" s="97"/>
      <c r="B189" s="98"/>
      <c r="C189" s="98"/>
      <c r="D189" s="98"/>
      <c r="E189" s="98"/>
      <c r="F189" s="98"/>
      <c r="G189" s="98"/>
      <c r="H189" s="100"/>
      <c r="I189" s="98"/>
      <c r="J189" s="101"/>
      <c r="K189" s="102"/>
      <c r="L189" s="103"/>
      <c r="M189" s="98"/>
      <c r="N189" s="98"/>
      <c r="O189" s="99"/>
      <c r="P189" s="100"/>
      <c r="Q189" s="100"/>
    </row>
    <row r="190" spans="1:17" ht="14.25">
      <c r="A190" s="97"/>
      <c r="B190" s="98"/>
      <c r="C190" s="98"/>
      <c r="D190" s="98"/>
      <c r="E190" s="98"/>
      <c r="F190" s="98"/>
      <c r="G190" s="98"/>
      <c r="H190" s="100"/>
      <c r="I190" s="98"/>
      <c r="J190" s="101"/>
      <c r="K190" s="102"/>
      <c r="L190" s="103"/>
      <c r="M190" s="98"/>
      <c r="N190" s="98"/>
      <c r="O190" s="99"/>
      <c r="P190" s="100"/>
      <c r="Q190" s="100"/>
    </row>
  </sheetData>
  <sheetProtection password="C5E6" sheet="1" selectLockedCells="1"/>
  <mergeCells count="22">
    <mergeCell ref="B4:F4"/>
    <mergeCell ref="H4:L4"/>
    <mergeCell ref="D136:E136"/>
    <mergeCell ref="D137:E137"/>
    <mergeCell ref="D138:E138"/>
    <mergeCell ref="B3:F3"/>
    <mergeCell ref="H3:L3"/>
    <mergeCell ref="N3:Q3"/>
    <mergeCell ref="O127:P127"/>
    <mergeCell ref="B136:C136"/>
    <mergeCell ref="B132:C132"/>
    <mergeCell ref="N4:Q4"/>
    <mergeCell ref="A129:E129"/>
    <mergeCell ref="A130:E130"/>
    <mergeCell ref="D139:E139"/>
    <mergeCell ref="D140:E140"/>
    <mergeCell ref="D141:E141"/>
    <mergeCell ref="B138:C138"/>
    <mergeCell ref="D132:E132"/>
    <mergeCell ref="D133:E133"/>
    <mergeCell ref="D134:E134"/>
    <mergeCell ref="D135:E135"/>
  </mergeCells>
  <printOptions horizontalCentered="1"/>
  <pageMargins left="0" right="0" top="0.8" bottom="0.65" header="0.5" footer="0.5"/>
  <pageSetup fitToHeight="5" fitToWidth="1" horizontalDpi="600" verticalDpi="600" orientation="landscape" scale="53" r:id="rId2"/>
  <headerFooter alignWithMargins="0">
    <oddHeader>&amp;C&amp;"Arial,Bold"&amp;12MEDSUP12- PRICING PAGE</oddHeader>
    <oddFooter>&amp;CPage &amp;P of &amp;N</oddFooter>
  </headerFooter>
  <rowBreaks count="2" manualBreakCount="2">
    <brk id="30" max="17" man="1"/>
    <brk id="61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Purchasing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 Dept of Admin</dc:creator>
  <cp:keywords/>
  <dc:description/>
  <cp:lastModifiedBy>James Meadows</cp:lastModifiedBy>
  <cp:lastPrinted>2011-12-09T18:25:05Z</cp:lastPrinted>
  <dcterms:created xsi:type="dcterms:W3CDTF">2003-03-04T20:35:47Z</dcterms:created>
  <dcterms:modified xsi:type="dcterms:W3CDTF">2011-12-22T14:18:22Z</dcterms:modified>
  <cp:category/>
  <cp:version/>
  <cp:contentType/>
  <cp:contentStatus/>
</cp:coreProperties>
</file>